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in\OneDrive\Documents\Papers\Chemical photoswitching\graphics\"/>
    </mc:Choice>
  </mc:AlternateContent>
  <xr:revisionPtr revIDLastSave="0" documentId="13_ncr:1_{766A6FEB-FA50-4020-B46B-EFF03150890C}" xr6:coauthVersionLast="36" xr6:coauthVersionMax="36" xr10:uidLastSave="{00000000-0000-0000-0000-000000000000}"/>
  <bookViews>
    <workbookView xWindow="0" yWindow="0" windowWidth="23040" windowHeight="9060" xr2:uid="{1AA78D9C-AC1A-4869-9A2C-1CF8023BF3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" i="1" l="1"/>
  <c r="I16" i="1" l="1"/>
  <c r="I17" i="1"/>
  <c r="I18" i="1"/>
  <c r="I19" i="1"/>
  <c r="G18" i="1"/>
  <c r="G17" i="1"/>
  <c r="G16" i="1"/>
  <c r="I14" i="1" l="1"/>
  <c r="I15" i="1"/>
  <c r="G15" i="1"/>
  <c r="G14" i="1"/>
  <c r="I4" i="1" l="1"/>
  <c r="I5" i="1"/>
  <c r="I6" i="1"/>
  <c r="I7" i="1"/>
  <c r="I8" i="1"/>
  <c r="I9" i="1"/>
  <c r="I10" i="1"/>
  <c r="I11" i="1"/>
  <c r="I12" i="1"/>
  <c r="I13" i="1"/>
  <c r="I3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<sst xmlns="http://schemas.openxmlformats.org/spreadsheetml/2006/main" count="5" uniqueCount="5">
  <si>
    <t>time/days</t>
  </si>
  <si>
    <t>ln(conc Z)</t>
  </si>
  <si>
    <t>4pzH</t>
  </si>
  <si>
    <t>Chloroacetic acid</t>
  </si>
  <si>
    <r>
      <t xml:space="preserve">conc </t>
    </r>
    <r>
      <rPr>
        <i/>
        <sz val="11"/>
        <color theme="1"/>
        <rFont val="Calibri"/>
        <family val="2"/>
        <scheme val="minor"/>
      </rPr>
      <t>Z</t>
    </r>
    <r>
      <rPr>
        <sz val="11"/>
        <color theme="1"/>
        <rFont val="Calibri"/>
        <family val="2"/>
        <scheme val="minor"/>
      </rPr>
      <t>-isomer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</si>
</sst>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7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Chloroacetic Acid</a:t>
            </a:r>
            <a:endParaRPr lang="en-GB" sz="7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28090607288428"/>
          <c:y val="1.0041751567716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74895833333333"/>
          <c:y val="0.20025787037037038"/>
          <c:w val="0.81440659722222219"/>
          <c:h val="0.738836574074074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trendline>
            <c:spPr>
              <a:ln w="12700" cap="rnd" cmpd="sng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6792916666666666"/>
                  <c:y val="4.886944444444444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5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Sheet1!$H$3:$H$19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12</c:v>
                </c:pt>
                <c:pt idx="10">
                  <c:v>16</c:v>
                </c:pt>
                <c:pt idx="11">
                  <c:v>18</c:v>
                </c:pt>
                <c:pt idx="12">
                  <c:v>22</c:v>
                </c:pt>
                <c:pt idx="13">
                  <c:v>25</c:v>
                </c:pt>
                <c:pt idx="14">
                  <c:v>29</c:v>
                </c:pt>
                <c:pt idx="15">
                  <c:v>32</c:v>
                </c:pt>
                <c:pt idx="16">
                  <c:v>37</c:v>
                </c:pt>
              </c:numCache>
            </c:numRef>
          </c:xVal>
          <c:yVal>
            <c:numRef>
              <c:f>Sheet1!$I$3:$I$19</c:f>
              <c:numCache>
                <c:formatCode>General</c:formatCode>
                <c:ptCount val="17"/>
                <c:pt idx="0">
                  <c:v>-3.7988371874690539</c:v>
                </c:pt>
                <c:pt idx="1">
                  <c:v>-3.8745490092047499</c:v>
                </c:pt>
                <c:pt idx="2">
                  <c:v>-3.9937375264698685</c:v>
                </c:pt>
                <c:pt idx="3">
                  <c:v>-4.0456972654005794</c:v>
                </c:pt>
                <c:pt idx="4">
                  <c:v>-4.1584927595459238</c:v>
                </c:pt>
                <c:pt idx="5">
                  <c:v>-4.2200506525453569</c:v>
                </c:pt>
                <c:pt idx="6">
                  <c:v>-4.374201332372615</c:v>
                </c:pt>
                <c:pt idx="7">
                  <c:v>-4.4713650808262635</c:v>
                </c:pt>
                <c:pt idx="8">
                  <c:v>-4.5130377772268311</c:v>
                </c:pt>
                <c:pt idx="9">
                  <c:v>-4.7796664404807796</c:v>
                </c:pt>
                <c:pt idx="10">
                  <c:v>-5.0309808687616862</c:v>
                </c:pt>
                <c:pt idx="11">
                  <c:v>-5.1851315485889442</c:v>
                </c:pt>
                <c:pt idx="12">
                  <c:v>-5.472813621040725</c:v>
                </c:pt>
                <c:pt idx="13">
                  <c:v>-5.5905966566971088</c:v>
                </c:pt>
                <c:pt idx="14">
                  <c:v>-5.8782787291488896</c:v>
                </c:pt>
                <c:pt idx="15">
                  <c:v>-6.0606002859428445</c:v>
                </c:pt>
                <c:pt idx="16">
                  <c:v>-6.4172752298815761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B2-46FD-8482-00A9534DA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189736"/>
        <c:axId val="502190064"/>
      </c:scatterChart>
      <c:valAx>
        <c:axId val="50218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7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/ days</a:t>
                </a:r>
              </a:p>
            </c:rich>
          </c:tx>
          <c:layout>
            <c:manualLayout>
              <c:xMode val="edge"/>
              <c:yMode val="edge"/>
              <c:x val="0.45692222222222229"/>
              <c:y val="7.96930555555555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2190064"/>
        <c:crosses val="autoZero"/>
        <c:crossBetween val="midCat"/>
      </c:valAx>
      <c:valAx>
        <c:axId val="502190064"/>
        <c:scaling>
          <c:orientation val="minMax"/>
          <c:max val="-3.5"/>
          <c:min val="-6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7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ln(</a:t>
                </a:r>
                <a:r>
                  <a:rPr lang="en-GB" sz="700" i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Z</a:t>
                </a:r>
                <a:r>
                  <a:rPr lang="en-GB" sz="700" i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-</a:t>
                </a:r>
                <a:r>
                  <a:rPr lang="en-GB" sz="700" b="1" i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4pzH</a:t>
                </a:r>
                <a:r>
                  <a:rPr lang="en-GB" i="0">
                    <a:solidFill>
                      <a:schemeClr val="tx1"/>
                    </a:solidFill>
                  </a:rPr>
                  <a:t>)</a:t>
                </a:r>
                <a:endParaRPr lang="en-GB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8.4871527777777758E-3"/>
              <c:y val="0.359468981481481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2189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13</xdr:col>
      <xdr:colOff>457835</xdr:colOff>
      <xdr:row>13</xdr:row>
      <xdr:rowOff>153230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45E99B-AEDE-48C5-B13B-928F7DE57C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EF5F0-D746-4725-8343-0B689940553B}">
  <dimension ref="A1:I19"/>
  <sheetViews>
    <sheetView tabSelected="1" zoomScale="130" zoomScaleNormal="130" workbookViewId="0">
      <selection activeCell="F12" sqref="F12"/>
    </sheetView>
  </sheetViews>
  <sheetFormatPr defaultRowHeight="14.4" x14ac:dyDescent="0.3"/>
  <cols>
    <col min="7" max="7" width="15.44140625" bestFit="1" customWidth="1"/>
    <col min="8" max="8" width="9.21875" bestFit="1" customWidth="1"/>
  </cols>
  <sheetData>
    <row r="1" spans="1:9" x14ac:dyDescent="0.3">
      <c r="A1" s="1" t="s">
        <v>2</v>
      </c>
      <c r="G1" s="1" t="s">
        <v>3</v>
      </c>
    </row>
    <row r="2" spans="1:9" x14ac:dyDescent="0.3">
      <c r="G2" t="s">
        <v>4</v>
      </c>
      <c r="H2" t="s">
        <v>0</v>
      </c>
      <c r="I2" t="s">
        <v>1</v>
      </c>
    </row>
    <row r="3" spans="1:9" x14ac:dyDescent="0.3">
      <c r="G3">
        <f>0.02333*0.96</f>
        <v>2.2396799999999998E-2</v>
      </c>
      <c r="H3">
        <v>0</v>
      </c>
      <c r="I3">
        <f>LN(G3)</f>
        <v>-3.7988371874690539</v>
      </c>
    </row>
    <row r="4" spans="1:9" x14ac:dyDescent="0.3">
      <c r="G4">
        <f>0.02333*0.89</f>
        <v>2.07637E-2</v>
      </c>
      <c r="H4">
        <v>1</v>
      </c>
      <c r="I4">
        <f t="shared" ref="I4:I19" si="0">LN(G4)</f>
        <v>-3.8745490092047499</v>
      </c>
    </row>
    <row r="5" spans="1:9" x14ac:dyDescent="0.3">
      <c r="G5">
        <f>0.02333*0.79</f>
        <v>1.8430700000000001E-2</v>
      </c>
      <c r="H5">
        <v>2</v>
      </c>
      <c r="I5">
        <f t="shared" si="0"/>
        <v>-3.9937375264698685</v>
      </c>
    </row>
    <row r="6" spans="1:9" x14ac:dyDescent="0.3">
      <c r="G6">
        <f>0.02333*0.75</f>
        <v>1.7497499999999999E-2</v>
      </c>
      <c r="H6">
        <v>3</v>
      </c>
      <c r="I6">
        <f t="shared" si="0"/>
        <v>-4.0456972654005794</v>
      </c>
    </row>
    <row r="7" spans="1:9" x14ac:dyDescent="0.3">
      <c r="G7">
        <f>0.02333*0.67</f>
        <v>1.5631100000000002E-2</v>
      </c>
      <c r="H7">
        <v>4</v>
      </c>
      <c r="I7">
        <f t="shared" si="0"/>
        <v>-4.1584927595459238</v>
      </c>
    </row>
    <row r="8" spans="1:9" x14ac:dyDescent="0.3">
      <c r="G8">
        <f>0.02333*0.63</f>
        <v>1.46979E-2</v>
      </c>
      <c r="H8">
        <v>5</v>
      </c>
      <c r="I8">
        <f t="shared" si="0"/>
        <v>-4.2200506525453569</v>
      </c>
    </row>
    <row r="9" spans="1:9" x14ac:dyDescent="0.3">
      <c r="G9">
        <f>0.02333*0.54</f>
        <v>1.25982E-2</v>
      </c>
      <c r="H9">
        <v>7</v>
      </c>
      <c r="I9">
        <f t="shared" si="0"/>
        <v>-4.374201332372615</v>
      </c>
    </row>
    <row r="10" spans="1:9" x14ac:dyDescent="0.3">
      <c r="G10">
        <f>0.02333*0.49</f>
        <v>1.14317E-2</v>
      </c>
      <c r="H10">
        <v>8</v>
      </c>
      <c r="I10">
        <f t="shared" si="0"/>
        <v>-4.4713650808262635</v>
      </c>
    </row>
    <row r="11" spans="1:9" x14ac:dyDescent="0.3">
      <c r="G11">
        <f>0.02333*0.47</f>
        <v>1.09651E-2</v>
      </c>
      <c r="H11">
        <v>9</v>
      </c>
      <c r="I11">
        <f t="shared" si="0"/>
        <v>-4.5130377772268311</v>
      </c>
    </row>
    <row r="12" spans="1:9" x14ac:dyDescent="0.3">
      <c r="G12">
        <f>0.02333*0.36</f>
        <v>8.3987999999999997E-3</v>
      </c>
      <c r="H12">
        <v>12</v>
      </c>
      <c r="I12">
        <f t="shared" si="0"/>
        <v>-4.7796664404807796</v>
      </c>
    </row>
    <row r="13" spans="1:9" x14ac:dyDescent="0.3">
      <c r="G13">
        <f>0.02333*0.28</f>
        <v>6.5324000000000007E-3</v>
      </c>
      <c r="H13">
        <v>16</v>
      </c>
      <c r="I13">
        <f t="shared" si="0"/>
        <v>-5.0309808687616862</v>
      </c>
    </row>
    <row r="14" spans="1:9" x14ac:dyDescent="0.3">
      <c r="G14">
        <f>0.02333*0.24</f>
        <v>5.5991999999999995E-3</v>
      </c>
      <c r="H14">
        <v>18</v>
      </c>
      <c r="I14">
        <f t="shared" si="0"/>
        <v>-5.1851315485889442</v>
      </c>
    </row>
    <row r="15" spans="1:9" x14ac:dyDescent="0.3">
      <c r="G15">
        <f>0.02333*0.18</f>
        <v>4.1993999999999998E-3</v>
      </c>
      <c r="H15">
        <v>22</v>
      </c>
      <c r="I15">
        <f t="shared" si="0"/>
        <v>-5.472813621040725</v>
      </c>
    </row>
    <row r="16" spans="1:9" x14ac:dyDescent="0.3">
      <c r="G16">
        <f>0.02333*0.16</f>
        <v>3.7328000000000001E-3</v>
      </c>
      <c r="H16">
        <v>25</v>
      </c>
      <c r="I16">
        <f t="shared" si="0"/>
        <v>-5.5905966566971088</v>
      </c>
    </row>
    <row r="17" spans="7:9" x14ac:dyDescent="0.3">
      <c r="G17">
        <f>0.02333*0.12</f>
        <v>2.7995999999999997E-3</v>
      </c>
      <c r="H17">
        <v>29</v>
      </c>
      <c r="I17">
        <f t="shared" si="0"/>
        <v>-5.8782787291488896</v>
      </c>
    </row>
    <row r="18" spans="7:9" x14ac:dyDescent="0.3">
      <c r="G18">
        <f>0.02333*0.1</f>
        <v>2.333E-3</v>
      </c>
      <c r="H18">
        <v>32</v>
      </c>
      <c r="I18">
        <f t="shared" si="0"/>
        <v>-6.0606002859428445</v>
      </c>
    </row>
    <row r="19" spans="7:9" x14ac:dyDescent="0.3">
      <c r="G19">
        <f>0.02333*0.07</f>
        <v>1.6331000000000002E-3</v>
      </c>
      <c r="H19">
        <v>37</v>
      </c>
      <c r="I19">
        <f t="shared" si="0"/>
        <v>-6.4172752298815761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 Fisher</dc:creator>
  <cp:lastModifiedBy>Rosie Fisher</cp:lastModifiedBy>
  <dcterms:created xsi:type="dcterms:W3CDTF">2019-02-17T22:32:23Z</dcterms:created>
  <dcterms:modified xsi:type="dcterms:W3CDTF">2019-04-10T09:09:38Z</dcterms:modified>
</cp:coreProperties>
</file>