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Raw open dataset/"/>
    </mc:Choice>
  </mc:AlternateContent>
  <xr:revisionPtr revIDLastSave="118" documentId="11_E0A10C7A02D48D3551930E2363D346EC0DA89A9C" xr6:coauthVersionLast="47" xr6:coauthVersionMax="47" xr10:uidLastSave="{611F74C7-7BFE-4A02-9F22-75D1D2265E2A}"/>
  <bookViews>
    <workbookView xWindow="-120" yWindow="-120" windowWidth="29040" windowHeight="17640" firstSheet="13" activeTab="18" xr2:uid="{00000000-000D-0000-FFFF-FFFF00000000}"/>
  </bookViews>
  <sheets>
    <sheet name="Young's Mod Values" sheetId="21" r:id="rId1"/>
    <sheet name="Tensile strength and L at break" sheetId="55" r:id="rId2"/>
    <sheet name="POMaC8 50-50 D-S3C" sheetId="1" r:id="rId3"/>
    <sheet name="POMaC8 60_40 D-S1" sheetId="9" r:id="rId4"/>
    <sheet name="POMaC8 60_40 D-S2" sheetId="2" r:id="rId5"/>
    <sheet name="POMaC8 70-30 D-S1" sheetId="10" r:id="rId6"/>
    <sheet name="POMaC8 70-30 D-S2" sheetId="11" r:id="rId7"/>
    <sheet name="POMaC8 70-30 D-S3" sheetId="3" r:id="rId8"/>
    <sheet name="POMaC8 80-20 D-S1" sheetId="4" r:id="rId9"/>
    <sheet name="POMaC8 80-20 D-S2" sheetId="12" r:id="rId10"/>
    <sheet name="POMaC8 90-10 D-S1" sheetId="5" r:id="rId11"/>
    <sheet name="POMaC8 90-10 D-S2" sheetId="13" r:id="rId12"/>
    <sheet name="POMaC8 90-10 D-S3" sheetId="14" r:id="rId13"/>
    <sheet name="POMaC8 90-10 D-S4" sheetId="15" r:id="rId14"/>
    <sheet name="POMaC 95-5 D-S1" sheetId="6" r:id="rId15"/>
    <sheet name="POMaC 95-5 D-S2" sheetId="16" r:id="rId16"/>
    <sheet name="POMaC8 100-0 D-S1" sheetId="17" r:id="rId17"/>
    <sheet name="POMaC8 100-0 D-S2" sheetId="18" r:id="rId18"/>
    <sheet name="POMaC 100-0 D-S3" sheetId="7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7" l="1"/>
  <c r="J3" i="18"/>
  <c r="K3" i="18" s="1"/>
  <c r="J4" i="18"/>
  <c r="K4" i="18" s="1"/>
  <c r="J10" i="18"/>
  <c r="K10" i="18" s="1"/>
  <c r="J12" i="18"/>
  <c r="K12" i="18" s="1"/>
  <c r="J13" i="18"/>
  <c r="K13" i="18" s="1"/>
  <c r="J14" i="18"/>
  <c r="K14" i="18" s="1"/>
  <c r="J20" i="18"/>
  <c r="K20" i="18" s="1"/>
  <c r="J22" i="18"/>
  <c r="K22" i="18" s="1"/>
  <c r="J24" i="18"/>
  <c r="K24" i="18" s="1"/>
  <c r="J26" i="18"/>
  <c r="K26" i="18" s="1"/>
  <c r="J30" i="18"/>
  <c r="K30" i="18" s="1"/>
  <c r="J34" i="18"/>
  <c r="K34" i="18" s="1"/>
  <c r="J35" i="18"/>
  <c r="K35" i="18" s="1"/>
  <c r="J36" i="18"/>
  <c r="K36" i="18" s="1"/>
  <c r="J42" i="18"/>
  <c r="K42" i="18" s="1"/>
  <c r="J44" i="18"/>
  <c r="K44" i="18" s="1"/>
  <c r="J45" i="18"/>
  <c r="K45" i="18" s="1"/>
  <c r="J46" i="18"/>
  <c r="K46" i="18" s="1"/>
  <c r="J51" i="18"/>
  <c r="K51" i="18" s="1"/>
  <c r="J52" i="18"/>
  <c r="K52" i="18" s="1"/>
  <c r="J54" i="18"/>
  <c r="K54" i="18" s="1"/>
  <c r="J56" i="18"/>
  <c r="K56" i="18" s="1"/>
  <c r="J58" i="18"/>
  <c r="K58" i="18" s="1"/>
  <c r="J61" i="18"/>
  <c r="K61" i="18" s="1"/>
  <c r="J62" i="18"/>
  <c r="K62" i="18" s="1"/>
  <c r="J66" i="18"/>
  <c r="K66" i="18" s="1"/>
  <c r="J67" i="18"/>
  <c r="K67" i="18" s="1"/>
  <c r="J68" i="18"/>
  <c r="K68" i="18" s="1"/>
  <c r="J72" i="18"/>
  <c r="K72" i="18" s="1"/>
  <c r="J74" i="18"/>
  <c r="K74" i="18" s="1"/>
  <c r="J76" i="18"/>
  <c r="K76" i="18" s="1"/>
  <c r="J77" i="18"/>
  <c r="K77" i="18" s="1"/>
  <c r="J78" i="18"/>
  <c r="K78" i="18" s="1"/>
  <c r="J83" i="18"/>
  <c r="K83" i="18" s="1"/>
  <c r="J84" i="18"/>
  <c r="K84" i="18" s="1"/>
  <c r="J86" i="18"/>
  <c r="K86" i="18" s="1"/>
  <c r="J88" i="18"/>
  <c r="K88" i="18" s="1"/>
  <c r="J90" i="18"/>
  <c r="K90" i="18" s="1"/>
  <c r="J93" i="18"/>
  <c r="K93" i="18" s="1"/>
  <c r="J94" i="18"/>
  <c r="K94" i="18" s="1"/>
  <c r="J98" i="18"/>
  <c r="K98" i="18" s="1"/>
  <c r="J99" i="18"/>
  <c r="K99" i="18" s="1"/>
  <c r="J100" i="18"/>
  <c r="K100" i="18" s="1"/>
  <c r="J104" i="18"/>
  <c r="K104" i="18" s="1"/>
  <c r="J105" i="18"/>
  <c r="K105" i="18" s="1"/>
  <c r="J107" i="18"/>
  <c r="K107" i="18" s="1"/>
  <c r="J108" i="18"/>
  <c r="K108" i="18" s="1"/>
  <c r="J109" i="18"/>
  <c r="K109" i="18" s="1"/>
  <c r="B8" i="18"/>
  <c r="J8" i="18" s="1"/>
  <c r="K8" i="18" s="1"/>
  <c r="J2" i="18"/>
  <c r="K2" i="18" s="1"/>
  <c r="J17" i="17"/>
  <c r="K17" i="17" s="1"/>
  <c r="J20" i="17"/>
  <c r="K20" i="17" s="1"/>
  <c r="J26" i="17"/>
  <c r="K26" i="17" s="1"/>
  <c r="J28" i="17"/>
  <c r="K28" i="17" s="1"/>
  <c r="J39" i="17"/>
  <c r="K39" i="17" s="1"/>
  <c r="J41" i="17"/>
  <c r="K41" i="17" s="1"/>
  <c r="J48" i="17"/>
  <c r="K48" i="17" s="1"/>
  <c r="J49" i="17"/>
  <c r="K49" i="17" s="1"/>
  <c r="J60" i="17"/>
  <c r="K60" i="17" s="1"/>
  <c r="J63" i="17"/>
  <c r="K63" i="17" s="1"/>
  <c r="J70" i="17"/>
  <c r="K70" i="17" s="1"/>
  <c r="J71" i="17"/>
  <c r="K71" i="17" s="1"/>
  <c r="J81" i="17"/>
  <c r="K81" i="17" s="1"/>
  <c r="J84" i="17"/>
  <c r="K84" i="17" s="1"/>
  <c r="J90" i="17"/>
  <c r="K90" i="17" s="1"/>
  <c r="J92" i="17"/>
  <c r="K92" i="17" s="1"/>
  <c r="J103" i="17"/>
  <c r="K103" i="17" s="1"/>
  <c r="J105" i="17"/>
  <c r="K105" i="17" s="1"/>
  <c r="J112" i="17"/>
  <c r="K112" i="17" s="1"/>
  <c r="J113" i="17"/>
  <c r="K113" i="17" s="1"/>
  <c r="B8" i="17"/>
  <c r="J18" i="17" s="1"/>
  <c r="K18" i="17" s="1"/>
  <c r="J2" i="17"/>
  <c r="K2" i="17" s="1"/>
  <c r="J11" i="16"/>
  <c r="K11" i="16" s="1"/>
  <c r="J27" i="16"/>
  <c r="K27" i="16" s="1"/>
  <c r="J34" i="16"/>
  <c r="K34" i="16" s="1"/>
  <c r="J75" i="16"/>
  <c r="K75" i="16" s="1"/>
  <c r="J98" i="16"/>
  <c r="K98" i="16" s="1"/>
  <c r="J114" i="16"/>
  <c r="K114" i="16" s="1"/>
  <c r="J116" i="16"/>
  <c r="K116" i="16" s="1"/>
  <c r="B8" i="16"/>
  <c r="J4" i="16" s="1"/>
  <c r="K4" i="16" s="1"/>
  <c r="B8" i="6"/>
  <c r="J11" i="6" s="1"/>
  <c r="K11" i="6" s="1"/>
  <c r="J14" i="14"/>
  <c r="K14" i="14" s="1"/>
  <c r="J16" i="14"/>
  <c r="K16" i="14" s="1"/>
  <c r="J30" i="14"/>
  <c r="K30" i="14" s="1"/>
  <c r="J32" i="14"/>
  <c r="K32" i="14" s="1"/>
  <c r="B8" i="14"/>
  <c r="E63" i="14" s="1"/>
  <c r="J2" i="14"/>
  <c r="K2" i="14" s="1"/>
  <c r="J11" i="13"/>
  <c r="K11" i="13" s="1"/>
  <c r="J14" i="13"/>
  <c r="K14" i="13" s="1"/>
  <c r="J21" i="13"/>
  <c r="K21" i="13" s="1"/>
  <c r="J29" i="13"/>
  <c r="K29" i="13" s="1"/>
  <c r="J37" i="13"/>
  <c r="K37" i="13" s="1"/>
  <c r="J40" i="13"/>
  <c r="K40" i="13" s="1"/>
  <c r="J51" i="13"/>
  <c r="K51" i="13" s="1"/>
  <c r="J54" i="13"/>
  <c r="K54" i="13" s="1"/>
  <c r="J62" i="13"/>
  <c r="K62" i="13" s="1"/>
  <c r="J70" i="13"/>
  <c r="K70" i="13" s="1"/>
  <c r="J73" i="13"/>
  <c r="K73" i="13" s="1"/>
  <c r="J75" i="13"/>
  <c r="K75" i="13" s="1"/>
  <c r="B8" i="13"/>
  <c r="J3" i="13" s="1"/>
  <c r="K3" i="13" s="1"/>
  <c r="B8" i="5"/>
  <c r="J14" i="5" s="1"/>
  <c r="K14" i="5" s="1"/>
  <c r="J24" i="12"/>
  <c r="K24" i="12" s="1"/>
  <c r="B8" i="12"/>
  <c r="E73" i="12" s="1"/>
  <c r="J14" i="4"/>
  <c r="K14" i="4" s="1"/>
  <c r="J68" i="4"/>
  <c r="K68" i="4" s="1"/>
  <c r="B8" i="4"/>
  <c r="J8" i="4" s="1"/>
  <c r="K8" i="4" s="1"/>
  <c r="B8" i="3"/>
  <c r="E46" i="3" s="1"/>
  <c r="J3" i="11"/>
  <c r="K3" i="11" s="1"/>
  <c r="J11" i="11"/>
  <c r="K11" i="11" s="1"/>
  <c r="J13" i="11"/>
  <c r="K13" i="11" s="1"/>
  <c r="J20" i="11"/>
  <c r="K20" i="11" s="1"/>
  <c r="J22" i="11"/>
  <c r="K22" i="11" s="1"/>
  <c r="J29" i="11"/>
  <c r="K29" i="11" s="1"/>
  <c r="J31" i="11"/>
  <c r="K31" i="11" s="1"/>
  <c r="J38" i="11"/>
  <c r="K38" i="11" s="1"/>
  <c r="J40" i="11"/>
  <c r="K40" i="11" s="1"/>
  <c r="B8" i="11"/>
  <c r="J5" i="11" s="1"/>
  <c r="K5" i="11" s="1"/>
  <c r="J2" i="11"/>
  <c r="K2" i="11" s="1"/>
  <c r="B8" i="10"/>
  <c r="B8" i="2"/>
  <c r="J7" i="2" s="1"/>
  <c r="K7" i="2" s="1"/>
  <c r="J9" i="9"/>
  <c r="K9" i="9" s="1"/>
  <c r="J18" i="9"/>
  <c r="K18" i="9" s="1"/>
  <c r="J27" i="9"/>
  <c r="K27" i="9" s="1"/>
  <c r="J36" i="9"/>
  <c r="K36" i="9" s="1"/>
  <c r="J46" i="9"/>
  <c r="K46" i="9" s="1"/>
  <c r="J55" i="9"/>
  <c r="K55" i="9" s="1"/>
  <c r="J64" i="9"/>
  <c r="K64" i="9" s="1"/>
  <c r="J73" i="9"/>
  <c r="K73" i="9" s="1"/>
  <c r="J82" i="9"/>
  <c r="K82" i="9" s="1"/>
  <c r="J89" i="9"/>
  <c r="K89" i="9" s="1"/>
  <c r="J91" i="9"/>
  <c r="K91" i="9" s="1"/>
  <c r="J100" i="9"/>
  <c r="K100" i="9" s="1"/>
  <c r="J110" i="9"/>
  <c r="K110" i="9" s="1"/>
  <c r="B8" i="9"/>
  <c r="J8" i="9" s="1"/>
  <c r="K8" i="9" s="1"/>
  <c r="J15" i="1"/>
  <c r="K15" i="1" s="1"/>
  <c r="J24" i="1"/>
  <c r="K24" i="1" s="1"/>
  <c r="J46" i="1"/>
  <c r="K46" i="1" s="1"/>
  <c r="J48" i="1"/>
  <c r="K48" i="1" s="1"/>
  <c r="J56" i="1"/>
  <c r="K56" i="1" s="1"/>
  <c r="B8" i="1"/>
  <c r="J14" i="1" s="1"/>
  <c r="K14" i="1" s="1"/>
  <c r="J69" i="5" l="1"/>
  <c r="K69" i="5" s="1"/>
  <c r="J46" i="5"/>
  <c r="K46" i="5" s="1"/>
  <c r="J5" i="5"/>
  <c r="K5" i="5" s="1"/>
  <c r="J23" i="5"/>
  <c r="K23" i="5" s="1"/>
  <c r="J39" i="4"/>
  <c r="K39" i="4" s="1"/>
  <c r="J2" i="3"/>
  <c r="K2" i="3" s="1"/>
  <c r="J9" i="3"/>
  <c r="K9" i="3" s="1"/>
  <c r="J22" i="3"/>
  <c r="K22" i="3" s="1"/>
  <c r="J37" i="3"/>
  <c r="K37" i="3" s="1"/>
  <c r="J2" i="2"/>
  <c r="K2" i="2" s="1"/>
  <c r="J32" i="2"/>
  <c r="K32" i="2" s="1"/>
  <c r="J6" i="2"/>
  <c r="K6" i="2" s="1"/>
  <c r="J43" i="2"/>
  <c r="K43" i="2" s="1"/>
  <c r="J8" i="2"/>
  <c r="K8" i="2" s="1"/>
  <c r="J130" i="6"/>
  <c r="K130" i="6" s="1"/>
  <c r="J82" i="6"/>
  <c r="K82" i="6" s="1"/>
  <c r="J66" i="6"/>
  <c r="K66" i="6" s="1"/>
  <c r="J50" i="6"/>
  <c r="K50" i="6" s="1"/>
  <c r="J34" i="6"/>
  <c r="K34" i="6" s="1"/>
  <c r="J18" i="6"/>
  <c r="K18" i="6" s="1"/>
  <c r="J26" i="7"/>
  <c r="K26" i="7" s="1"/>
  <c r="E107" i="7"/>
  <c r="J43" i="7"/>
  <c r="K43" i="7" s="1"/>
  <c r="J47" i="1"/>
  <c r="K47" i="1" s="1"/>
  <c r="J16" i="1"/>
  <c r="K16" i="1" s="1"/>
  <c r="J108" i="9"/>
  <c r="K108" i="9" s="1"/>
  <c r="J99" i="9"/>
  <c r="K99" i="9" s="1"/>
  <c r="J90" i="9"/>
  <c r="K90" i="9" s="1"/>
  <c r="J81" i="9"/>
  <c r="K81" i="9" s="1"/>
  <c r="J72" i="9"/>
  <c r="K72" i="9" s="1"/>
  <c r="J63" i="9"/>
  <c r="K63" i="9" s="1"/>
  <c r="J54" i="9"/>
  <c r="K54" i="9" s="1"/>
  <c r="J44" i="9"/>
  <c r="K44" i="9" s="1"/>
  <c r="J35" i="9"/>
  <c r="K35" i="9" s="1"/>
  <c r="J26" i="9"/>
  <c r="K26" i="9" s="1"/>
  <c r="J17" i="9"/>
  <c r="K17" i="9" s="1"/>
  <c r="J40" i="2"/>
  <c r="K40" i="2" s="1"/>
  <c r="J39" i="11"/>
  <c r="K39" i="11" s="1"/>
  <c r="J30" i="11"/>
  <c r="K30" i="11" s="1"/>
  <c r="J21" i="11"/>
  <c r="K21" i="11" s="1"/>
  <c r="J12" i="11"/>
  <c r="K12" i="11" s="1"/>
  <c r="J21" i="3"/>
  <c r="K21" i="3" s="1"/>
  <c r="J38" i="4"/>
  <c r="K38" i="4" s="1"/>
  <c r="J23" i="12"/>
  <c r="K23" i="12" s="1"/>
  <c r="J63" i="5"/>
  <c r="K63" i="5" s="1"/>
  <c r="J45" i="5"/>
  <c r="K45" i="5" s="1"/>
  <c r="J22" i="5"/>
  <c r="K22" i="5" s="1"/>
  <c r="J74" i="13"/>
  <c r="K74" i="13" s="1"/>
  <c r="J59" i="13"/>
  <c r="K59" i="13" s="1"/>
  <c r="J38" i="13"/>
  <c r="K38" i="13" s="1"/>
  <c r="J16" i="13"/>
  <c r="K16" i="13" s="1"/>
  <c r="J144" i="6"/>
  <c r="K144" i="6" s="1"/>
  <c r="J128" i="6"/>
  <c r="K128" i="6" s="1"/>
  <c r="J112" i="6"/>
  <c r="K112" i="6" s="1"/>
  <c r="J96" i="6"/>
  <c r="K96" i="6" s="1"/>
  <c r="J80" i="6"/>
  <c r="K80" i="6" s="1"/>
  <c r="J64" i="6"/>
  <c r="K64" i="6" s="1"/>
  <c r="J48" i="6"/>
  <c r="K48" i="6" s="1"/>
  <c r="J32" i="6"/>
  <c r="K32" i="6" s="1"/>
  <c r="J16" i="6"/>
  <c r="K16" i="6" s="1"/>
  <c r="J105" i="7"/>
  <c r="K105" i="7" s="1"/>
  <c r="J41" i="7"/>
  <c r="K41" i="7" s="1"/>
  <c r="J114" i="6"/>
  <c r="K114" i="6" s="1"/>
  <c r="J5" i="9"/>
  <c r="K5" i="9" s="1"/>
  <c r="E116" i="9"/>
  <c r="J43" i="9"/>
  <c r="K43" i="9" s="1"/>
  <c r="J21" i="5"/>
  <c r="K21" i="5" s="1"/>
  <c r="J61" i="6"/>
  <c r="K61" i="6" s="1"/>
  <c r="J27" i="7"/>
  <c r="K27" i="7" s="1"/>
  <c r="J38" i="1"/>
  <c r="K38" i="1" s="1"/>
  <c r="J2" i="9"/>
  <c r="K2" i="9" s="1"/>
  <c r="J106" i="9"/>
  <c r="K106" i="9" s="1"/>
  <c r="J97" i="9"/>
  <c r="K97" i="9" s="1"/>
  <c r="J88" i="9"/>
  <c r="K88" i="9" s="1"/>
  <c r="J79" i="9"/>
  <c r="K79" i="9" s="1"/>
  <c r="J70" i="9"/>
  <c r="K70" i="9" s="1"/>
  <c r="J60" i="9"/>
  <c r="K60" i="9" s="1"/>
  <c r="J51" i="9"/>
  <c r="K51" i="9" s="1"/>
  <c r="J42" i="9"/>
  <c r="K42" i="9" s="1"/>
  <c r="J33" i="9"/>
  <c r="K33" i="9" s="1"/>
  <c r="J24" i="9"/>
  <c r="K24" i="9" s="1"/>
  <c r="J15" i="9"/>
  <c r="K15" i="9" s="1"/>
  <c r="J6" i="9"/>
  <c r="K6" i="9" s="1"/>
  <c r="J14" i="2"/>
  <c r="K14" i="2" s="1"/>
  <c r="E62" i="2"/>
  <c r="J31" i="2"/>
  <c r="K31" i="2" s="1"/>
  <c r="J37" i="11"/>
  <c r="K37" i="11" s="1"/>
  <c r="J28" i="11"/>
  <c r="K28" i="11" s="1"/>
  <c r="J19" i="11"/>
  <c r="K19" i="11" s="1"/>
  <c r="J10" i="11"/>
  <c r="K10" i="11" s="1"/>
  <c r="J8" i="3"/>
  <c r="K8" i="3" s="1"/>
  <c r="J79" i="5"/>
  <c r="K79" i="5" s="1"/>
  <c r="J61" i="5"/>
  <c r="K61" i="5" s="1"/>
  <c r="J38" i="5"/>
  <c r="K38" i="5" s="1"/>
  <c r="J15" i="5"/>
  <c r="K15" i="5" s="1"/>
  <c r="J72" i="13"/>
  <c r="K72" i="13" s="1"/>
  <c r="J53" i="13"/>
  <c r="K53" i="13" s="1"/>
  <c r="J33" i="13"/>
  <c r="K33" i="13" s="1"/>
  <c r="J13" i="13"/>
  <c r="K13" i="13" s="1"/>
  <c r="J139" i="6"/>
  <c r="K139" i="6" s="1"/>
  <c r="J123" i="6"/>
  <c r="K123" i="6" s="1"/>
  <c r="J107" i="6"/>
  <c r="K107" i="6" s="1"/>
  <c r="J91" i="6"/>
  <c r="K91" i="6" s="1"/>
  <c r="J75" i="6"/>
  <c r="K75" i="6" s="1"/>
  <c r="J59" i="6"/>
  <c r="K59" i="6" s="1"/>
  <c r="J43" i="6"/>
  <c r="K43" i="6" s="1"/>
  <c r="J27" i="6"/>
  <c r="K27" i="6" s="1"/>
  <c r="J91" i="16"/>
  <c r="K91" i="16" s="1"/>
  <c r="J104" i="17"/>
  <c r="K104" i="17" s="1"/>
  <c r="J82" i="17"/>
  <c r="K82" i="17" s="1"/>
  <c r="J62" i="17"/>
  <c r="K62" i="17" s="1"/>
  <c r="J40" i="17"/>
  <c r="K40" i="17" s="1"/>
  <c r="J106" i="18"/>
  <c r="K106" i="18" s="1"/>
  <c r="J96" i="18"/>
  <c r="K96" i="18" s="1"/>
  <c r="J85" i="18"/>
  <c r="K85" i="18" s="1"/>
  <c r="J75" i="18"/>
  <c r="K75" i="18" s="1"/>
  <c r="J64" i="18"/>
  <c r="K64" i="18" s="1"/>
  <c r="J53" i="18"/>
  <c r="K53" i="18" s="1"/>
  <c r="J43" i="18"/>
  <c r="K43" i="18" s="1"/>
  <c r="J32" i="18"/>
  <c r="K32" i="18" s="1"/>
  <c r="J21" i="18"/>
  <c r="K21" i="18" s="1"/>
  <c r="J11" i="18"/>
  <c r="K11" i="18" s="1"/>
  <c r="J90" i="7"/>
  <c r="K90" i="7" s="1"/>
  <c r="J11" i="7"/>
  <c r="K11" i="7" s="1"/>
  <c r="J2" i="6"/>
  <c r="K2" i="6" s="1"/>
  <c r="E146" i="6"/>
  <c r="J98" i="9"/>
  <c r="K98" i="9" s="1"/>
  <c r="J16" i="9"/>
  <c r="K16" i="9" s="1"/>
  <c r="J39" i="5"/>
  <c r="K39" i="5" s="1"/>
  <c r="J109" i="6"/>
  <c r="K109" i="6" s="1"/>
  <c r="J2" i="1"/>
  <c r="K2" i="1" s="1"/>
  <c r="H66" i="1"/>
  <c r="E66" i="1"/>
  <c r="J35" i="1"/>
  <c r="K35" i="1" s="1"/>
  <c r="J6" i="1"/>
  <c r="K6" i="1" s="1"/>
  <c r="J114" i="9"/>
  <c r="K114" i="9" s="1"/>
  <c r="J105" i="9"/>
  <c r="K105" i="9" s="1"/>
  <c r="J96" i="9"/>
  <c r="K96" i="9" s="1"/>
  <c r="J87" i="9"/>
  <c r="K87" i="9" s="1"/>
  <c r="J78" i="9"/>
  <c r="K78" i="9" s="1"/>
  <c r="J68" i="9"/>
  <c r="K68" i="9" s="1"/>
  <c r="J59" i="9"/>
  <c r="K59" i="9" s="1"/>
  <c r="J50" i="9"/>
  <c r="K50" i="9" s="1"/>
  <c r="J41" i="9"/>
  <c r="K41" i="9" s="1"/>
  <c r="J32" i="9"/>
  <c r="K32" i="9" s="1"/>
  <c r="J23" i="9"/>
  <c r="K23" i="9" s="1"/>
  <c r="J14" i="9"/>
  <c r="K14" i="9" s="1"/>
  <c r="J4" i="9"/>
  <c r="K4" i="9" s="1"/>
  <c r="J54" i="2"/>
  <c r="K54" i="2" s="1"/>
  <c r="J30" i="2"/>
  <c r="K30" i="2" s="1"/>
  <c r="J36" i="11"/>
  <c r="K36" i="11" s="1"/>
  <c r="J27" i="11"/>
  <c r="K27" i="11" s="1"/>
  <c r="J18" i="11"/>
  <c r="K18" i="11" s="1"/>
  <c r="J7" i="11"/>
  <c r="K7" i="11" s="1"/>
  <c r="J7" i="3"/>
  <c r="K7" i="3" s="1"/>
  <c r="J78" i="5"/>
  <c r="K78" i="5" s="1"/>
  <c r="J55" i="5"/>
  <c r="K55" i="5" s="1"/>
  <c r="J37" i="5"/>
  <c r="K37" i="5" s="1"/>
  <c r="J138" i="6"/>
  <c r="K138" i="6" s="1"/>
  <c r="J122" i="6"/>
  <c r="K122" i="6" s="1"/>
  <c r="J106" i="6"/>
  <c r="K106" i="6" s="1"/>
  <c r="J90" i="6"/>
  <c r="K90" i="6" s="1"/>
  <c r="J74" i="6"/>
  <c r="K74" i="6" s="1"/>
  <c r="J58" i="6"/>
  <c r="K58" i="6" s="1"/>
  <c r="J42" i="6"/>
  <c r="K42" i="6" s="1"/>
  <c r="J26" i="6"/>
  <c r="K26" i="6" s="1"/>
  <c r="J10" i="6"/>
  <c r="K10" i="6" s="1"/>
  <c r="J75" i="7"/>
  <c r="K75" i="7" s="1"/>
  <c r="J10" i="7"/>
  <c r="K10" i="7" s="1"/>
  <c r="J98" i="6"/>
  <c r="K98" i="6" s="1"/>
  <c r="J107" i="9"/>
  <c r="K107" i="9" s="1"/>
  <c r="J71" i="9"/>
  <c r="K71" i="9" s="1"/>
  <c r="J52" i="9"/>
  <c r="K52" i="9" s="1"/>
  <c r="J25" i="9"/>
  <c r="K25" i="9" s="1"/>
  <c r="J2" i="5"/>
  <c r="K2" i="5" s="1"/>
  <c r="E85" i="5"/>
  <c r="J125" i="6"/>
  <c r="K125" i="6" s="1"/>
  <c r="J93" i="6"/>
  <c r="K93" i="6" s="1"/>
  <c r="J29" i="6"/>
  <c r="K29" i="6" s="1"/>
  <c r="J91" i="7"/>
  <c r="K91" i="7" s="1"/>
  <c r="J58" i="1"/>
  <c r="K58" i="1" s="1"/>
  <c r="J34" i="1"/>
  <c r="K34" i="1" s="1"/>
  <c r="J3" i="1"/>
  <c r="K3" i="1" s="1"/>
  <c r="J113" i="9"/>
  <c r="K113" i="9" s="1"/>
  <c r="J104" i="9"/>
  <c r="K104" i="9" s="1"/>
  <c r="J95" i="9"/>
  <c r="K95" i="9" s="1"/>
  <c r="J86" i="9"/>
  <c r="K86" i="9" s="1"/>
  <c r="J76" i="9"/>
  <c r="K76" i="9" s="1"/>
  <c r="J67" i="9"/>
  <c r="K67" i="9" s="1"/>
  <c r="J58" i="9"/>
  <c r="K58" i="9" s="1"/>
  <c r="J49" i="9"/>
  <c r="K49" i="9" s="1"/>
  <c r="J40" i="9"/>
  <c r="K40" i="9" s="1"/>
  <c r="J31" i="9"/>
  <c r="K31" i="9" s="1"/>
  <c r="J22" i="9"/>
  <c r="K22" i="9" s="1"/>
  <c r="J12" i="9"/>
  <c r="K12" i="9" s="1"/>
  <c r="J3" i="9"/>
  <c r="K3" i="9" s="1"/>
  <c r="J53" i="2"/>
  <c r="K53" i="2" s="1"/>
  <c r="J22" i="2"/>
  <c r="K22" i="2" s="1"/>
  <c r="J15" i="10"/>
  <c r="K15" i="10" s="1"/>
  <c r="E50" i="10"/>
  <c r="J35" i="11"/>
  <c r="K35" i="11" s="1"/>
  <c r="J26" i="11"/>
  <c r="K26" i="11" s="1"/>
  <c r="J16" i="11"/>
  <c r="K16" i="11" s="1"/>
  <c r="J6" i="11"/>
  <c r="K6" i="11" s="1"/>
  <c r="J33" i="3"/>
  <c r="K33" i="3" s="1"/>
  <c r="J22" i="4"/>
  <c r="K22" i="4" s="1"/>
  <c r="E86" i="4"/>
  <c r="J48" i="12"/>
  <c r="K48" i="12" s="1"/>
  <c r="J77" i="5"/>
  <c r="K77" i="5" s="1"/>
  <c r="J54" i="5"/>
  <c r="K54" i="5" s="1"/>
  <c r="J31" i="5"/>
  <c r="K31" i="5" s="1"/>
  <c r="J13" i="5"/>
  <c r="K13" i="5" s="1"/>
  <c r="J66" i="13"/>
  <c r="K66" i="13" s="1"/>
  <c r="J49" i="13"/>
  <c r="K49" i="13" s="1"/>
  <c r="J27" i="13"/>
  <c r="K27" i="13" s="1"/>
  <c r="J8" i="13"/>
  <c r="K8" i="13" s="1"/>
  <c r="J136" i="6"/>
  <c r="K136" i="6" s="1"/>
  <c r="J120" i="6"/>
  <c r="K120" i="6" s="1"/>
  <c r="J104" i="6"/>
  <c r="K104" i="6" s="1"/>
  <c r="J88" i="6"/>
  <c r="K88" i="6" s="1"/>
  <c r="J72" i="6"/>
  <c r="K72" i="6" s="1"/>
  <c r="J56" i="6"/>
  <c r="K56" i="6" s="1"/>
  <c r="J40" i="6"/>
  <c r="K40" i="6" s="1"/>
  <c r="J24" i="6"/>
  <c r="K24" i="6" s="1"/>
  <c r="J8" i="6"/>
  <c r="K8" i="6" s="1"/>
  <c r="J20" i="16"/>
  <c r="K20" i="16" s="1"/>
  <c r="E147" i="16"/>
  <c r="J68" i="16"/>
  <c r="K68" i="16" s="1"/>
  <c r="J6" i="17"/>
  <c r="K6" i="17" s="1"/>
  <c r="E122" i="17"/>
  <c r="J102" i="17"/>
  <c r="K102" i="17" s="1"/>
  <c r="J80" i="17"/>
  <c r="K80" i="17" s="1"/>
  <c r="J58" i="17"/>
  <c r="K58" i="17" s="1"/>
  <c r="J38" i="17"/>
  <c r="K38" i="17" s="1"/>
  <c r="J9" i="17"/>
  <c r="K9" i="17" s="1"/>
  <c r="J40" i="18"/>
  <c r="K40" i="18" s="1"/>
  <c r="J29" i="18"/>
  <c r="K29" i="18" s="1"/>
  <c r="J19" i="18"/>
  <c r="K19" i="18" s="1"/>
  <c r="J74" i="7"/>
  <c r="K74" i="7" s="1"/>
  <c r="J9" i="7"/>
  <c r="K9" i="7" s="1"/>
  <c r="J80" i="9"/>
  <c r="K80" i="9" s="1"/>
  <c r="J62" i="9"/>
  <c r="K62" i="9" s="1"/>
  <c r="J34" i="9"/>
  <c r="K34" i="9" s="1"/>
  <c r="J7" i="9"/>
  <c r="K7" i="9" s="1"/>
  <c r="J62" i="5"/>
  <c r="K62" i="5" s="1"/>
  <c r="J141" i="6"/>
  <c r="K141" i="6" s="1"/>
  <c r="J77" i="6"/>
  <c r="K77" i="6" s="1"/>
  <c r="J45" i="6"/>
  <c r="K45" i="6" s="1"/>
  <c r="J13" i="6"/>
  <c r="K13" i="6" s="1"/>
  <c r="J57" i="1"/>
  <c r="K57" i="1" s="1"/>
  <c r="J26" i="1"/>
  <c r="K26" i="1" s="1"/>
  <c r="J112" i="9"/>
  <c r="K112" i="9" s="1"/>
  <c r="J103" i="9"/>
  <c r="K103" i="9" s="1"/>
  <c r="J94" i="9"/>
  <c r="K94" i="9" s="1"/>
  <c r="J84" i="9"/>
  <c r="K84" i="9" s="1"/>
  <c r="J75" i="9"/>
  <c r="K75" i="9" s="1"/>
  <c r="J66" i="9"/>
  <c r="K66" i="9" s="1"/>
  <c r="J57" i="9"/>
  <c r="K57" i="9" s="1"/>
  <c r="J48" i="9"/>
  <c r="K48" i="9" s="1"/>
  <c r="J39" i="9"/>
  <c r="K39" i="9" s="1"/>
  <c r="J30" i="9"/>
  <c r="K30" i="9" s="1"/>
  <c r="J20" i="9"/>
  <c r="K20" i="9" s="1"/>
  <c r="J11" i="9"/>
  <c r="K11" i="9" s="1"/>
  <c r="J52" i="2"/>
  <c r="K52" i="2" s="1"/>
  <c r="J21" i="2"/>
  <c r="K21" i="2" s="1"/>
  <c r="J34" i="11"/>
  <c r="K34" i="11" s="1"/>
  <c r="J24" i="11"/>
  <c r="K24" i="11" s="1"/>
  <c r="J15" i="11"/>
  <c r="K15" i="11" s="1"/>
  <c r="J32" i="3"/>
  <c r="K32" i="3" s="1"/>
  <c r="J47" i="12"/>
  <c r="K47" i="12" s="1"/>
  <c r="J71" i="5"/>
  <c r="K71" i="5" s="1"/>
  <c r="J53" i="5"/>
  <c r="K53" i="5" s="1"/>
  <c r="J30" i="5"/>
  <c r="K30" i="5" s="1"/>
  <c r="J7" i="5"/>
  <c r="K7" i="5" s="1"/>
  <c r="J65" i="13"/>
  <c r="K65" i="13" s="1"/>
  <c r="J46" i="13"/>
  <c r="K46" i="13" s="1"/>
  <c r="J25" i="13"/>
  <c r="K25" i="13" s="1"/>
  <c r="J133" i="6"/>
  <c r="K133" i="6" s="1"/>
  <c r="J117" i="6"/>
  <c r="K117" i="6" s="1"/>
  <c r="J101" i="6"/>
  <c r="K101" i="6" s="1"/>
  <c r="J85" i="6"/>
  <c r="K85" i="6" s="1"/>
  <c r="J69" i="6"/>
  <c r="K69" i="6" s="1"/>
  <c r="J53" i="6"/>
  <c r="K53" i="6" s="1"/>
  <c r="J37" i="6"/>
  <c r="K37" i="6" s="1"/>
  <c r="J21" i="6"/>
  <c r="K21" i="6" s="1"/>
  <c r="J5" i="6"/>
  <c r="K5" i="6" s="1"/>
  <c r="J139" i="16"/>
  <c r="K139" i="16" s="1"/>
  <c r="J52" i="16"/>
  <c r="K52" i="16" s="1"/>
  <c r="J116" i="17"/>
  <c r="K116" i="17" s="1"/>
  <c r="J95" i="17"/>
  <c r="K95" i="17" s="1"/>
  <c r="J73" i="17"/>
  <c r="K73" i="17" s="1"/>
  <c r="J52" i="17"/>
  <c r="K52" i="17" s="1"/>
  <c r="J31" i="17"/>
  <c r="K31" i="17" s="1"/>
  <c r="J8" i="17"/>
  <c r="K8" i="17" s="1"/>
  <c r="J7" i="18"/>
  <c r="K7" i="18" s="1"/>
  <c r="E112" i="18"/>
  <c r="J102" i="18"/>
  <c r="K102" i="18" s="1"/>
  <c r="J92" i="18"/>
  <c r="K92" i="18" s="1"/>
  <c r="J82" i="18"/>
  <c r="K82" i="18" s="1"/>
  <c r="J70" i="18"/>
  <c r="K70" i="18" s="1"/>
  <c r="J60" i="18"/>
  <c r="K60" i="18" s="1"/>
  <c r="J50" i="18"/>
  <c r="K50" i="18" s="1"/>
  <c r="J38" i="18"/>
  <c r="K38" i="18" s="1"/>
  <c r="J28" i="18"/>
  <c r="K28" i="18" s="1"/>
  <c r="J18" i="18"/>
  <c r="K18" i="18" s="1"/>
  <c r="J6" i="18"/>
  <c r="K6" i="18" s="1"/>
  <c r="J58" i="7"/>
  <c r="K58" i="7" s="1"/>
  <c r="J25" i="1"/>
  <c r="K25" i="1" s="1"/>
  <c r="J111" i="9"/>
  <c r="K111" i="9" s="1"/>
  <c r="J102" i="9"/>
  <c r="K102" i="9" s="1"/>
  <c r="J92" i="9"/>
  <c r="K92" i="9" s="1"/>
  <c r="J83" i="9"/>
  <c r="K83" i="9" s="1"/>
  <c r="J74" i="9"/>
  <c r="K74" i="9" s="1"/>
  <c r="J65" i="9"/>
  <c r="K65" i="9" s="1"/>
  <c r="J56" i="9"/>
  <c r="K56" i="9" s="1"/>
  <c r="J47" i="9"/>
  <c r="K47" i="9" s="1"/>
  <c r="J38" i="9"/>
  <c r="K38" i="9" s="1"/>
  <c r="J28" i="9"/>
  <c r="K28" i="9" s="1"/>
  <c r="J19" i="9"/>
  <c r="K19" i="9" s="1"/>
  <c r="J10" i="9"/>
  <c r="K10" i="9" s="1"/>
  <c r="J44" i="2"/>
  <c r="K44" i="2" s="1"/>
  <c r="J20" i="2"/>
  <c r="K20" i="2" s="1"/>
  <c r="J8" i="11"/>
  <c r="K8" i="11" s="1"/>
  <c r="E42" i="11"/>
  <c r="J32" i="11"/>
  <c r="K32" i="11" s="1"/>
  <c r="J23" i="11"/>
  <c r="K23" i="11" s="1"/>
  <c r="J14" i="11"/>
  <c r="K14" i="11" s="1"/>
  <c r="J4" i="11"/>
  <c r="K4" i="11" s="1"/>
  <c r="J23" i="3"/>
  <c r="K23" i="3" s="1"/>
  <c r="J64" i="4"/>
  <c r="K64" i="4" s="1"/>
  <c r="J40" i="12"/>
  <c r="K40" i="12" s="1"/>
  <c r="J70" i="5"/>
  <c r="K70" i="5" s="1"/>
  <c r="J47" i="5"/>
  <c r="K47" i="5" s="1"/>
  <c r="J29" i="5"/>
  <c r="K29" i="5" s="1"/>
  <c r="J6" i="5"/>
  <c r="K6" i="5" s="1"/>
  <c r="J9" i="13"/>
  <c r="K9" i="13" s="1"/>
  <c r="E78" i="13"/>
  <c r="J64" i="13"/>
  <c r="K64" i="13" s="1"/>
  <c r="J41" i="13"/>
  <c r="K41" i="13" s="1"/>
  <c r="J24" i="13"/>
  <c r="K24" i="13" s="1"/>
  <c r="J131" i="6"/>
  <c r="K131" i="6" s="1"/>
  <c r="J115" i="6"/>
  <c r="K115" i="6" s="1"/>
  <c r="J99" i="6"/>
  <c r="K99" i="6" s="1"/>
  <c r="J83" i="6"/>
  <c r="K83" i="6" s="1"/>
  <c r="J67" i="6"/>
  <c r="K67" i="6" s="1"/>
  <c r="J51" i="6"/>
  <c r="K51" i="6" s="1"/>
  <c r="J35" i="6"/>
  <c r="K35" i="6" s="1"/>
  <c r="J19" i="6"/>
  <c r="K19" i="6" s="1"/>
  <c r="J3" i="6"/>
  <c r="K3" i="6" s="1"/>
  <c r="J132" i="16"/>
  <c r="K132" i="16" s="1"/>
  <c r="J50" i="16"/>
  <c r="K50" i="16" s="1"/>
  <c r="J114" i="17"/>
  <c r="K114" i="17" s="1"/>
  <c r="J94" i="17"/>
  <c r="K94" i="17" s="1"/>
  <c r="J72" i="17"/>
  <c r="K72" i="17" s="1"/>
  <c r="J50" i="17"/>
  <c r="K50" i="17" s="1"/>
  <c r="J30" i="17"/>
  <c r="K30" i="17" s="1"/>
  <c r="J7" i="17"/>
  <c r="K7" i="17" s="1"/>
  <c r="J110" i="18"/>
  <c r="K110" i="18" s="1"/>
  <c r="J101" i="18"/>
  <c r="K101" i="18" s="1"/>
  <c r="J91" i="18"/>
  <c r="K91" i="18" s="1"/>
  <c r="J80" i="18"/>
  <c r="K80" i="18" s="1"/>
  <c r="J69" i="18"/>
  <c r="K69" i="18" s="1"/>
  <c r="J59" i="18"/>
  <c r="K59" i="18" s="1"/>
  <c r="J48" i="18"/>
  <c r="K48" i="18" s="1"/>
  <c r="J37" i="18"/>
  <c r="K37" i="18" s="1"/>
  <c r="J27" i="18"/>
  <c r="K27" i="18" s="1"/>
  <c r="J16" i="18"/>
  <c r="K16" i="18" s="1"/>
  <c r="J5" i="18"/>
  <c r="K5" i="18" s="1"/>
  <c r="J57" i="7"/>
  <c r="K57" i="7" s="1"/>
  <c r="J13" i="10"/>
  <c r="K13" i="10" s="1"/>
  <c r="J48" i="10"/>
  <c r="K48" i="10" s="1"/>
  <c r="J9" i="10"/>
  <c r="K9" i="10" s="1"/>
  <c r="J55" i="1"/>
  <c r="K55" i="1" s="1"/>
  <c r="J51" i="2"/>
  <c r="K51" i="2" s="1"/>
  <c r="J32" i="10"/>
  <c r="K32" i="10" s="1"/>
  <c r="J10" i="3"/>
  <c r="K10" i="3" s="1"/>
  <c r="J18" i="3"/>
  <c r="K18" i="3" s="1"/>
  <c r="J26" i="3"/>
  <c r="K26" i="3" s="1"/>
  <c r="J34" i="3"/>
  <c r="K34" i="3" s="1"/>
  <c r="J42" i="3"/>
  <c r="K42" i="3" s="1"/>
  <c r="J12" i="3"/>
  <c r="K12" i="3" s="1"/>
  <c r="J20" i="3"/>
  <c r="K20" i="3" s="1"/>
  <c r="J36" i="3"/>
  <c r="K36" i="3" s="1"/>
  <c r="J3" i="3"/>
  <c r="K3" i="3" s="1"/>
  <c r="J11" i="3"/>
  <c r="K11" i="3" s="1"/>
  <c r="J19" i="3"/>
  <c r="K19" i="3" s="1"/>
  <c r="J27" i="3"/>
  <c r="K27" i="3" s="1"/>
  <c r="J35" i="3"/>
  <c r="K35" i="3" s="1"/>
  <c r="J43" i="3"/>
  <c r="K43" i="3" s="1"/>
  <c r="J4" i="3"/>
  <c r="K4" i="3" s="1"/>
  <c r="J28" i="3"/>
  <c r="K28" i="3" s="1"/>
  <c r="J44" i="3"/>
  <c r="K44" i="3" s="1"/>
  <c r="J60" i="2"/>
  <c r="K60" i="2" s="1"/>
  <c r="J48" i="2"/>
  <c r="K48" i="2" s="1"/>
  <c r="J38" i="2"/>
  <c r="K38" i="2" s="1"/>
  <c r="J28" i="2"/>
  <c r="K28" i="2" s="1"/>
  <c r="J15" i="2"/>
  <c r="K15" i="2" s="1"/>
  <c r="J4" i="2"/>
  <c r="K4" i="2" s="1"/>
  <c r="J45" i="10"/>
  <c r="K45" i="10" s="1"/>
  <c r="J31" i="10"/>
  <c r="K31" i="10" s="1"/>
  <c r="J17" i="10"/>
  <c r="K17" i="10" s="1"/>
  <c r="J6" i="10"/>
  <c r="K6" i="10" s="1"/>
  <c r="J41" i="3"/>
  <c r="K41" i="3" s="1"/>
  <c r="J30" i="3"/>
  <c r="K30" i="3" s="1"/>
  <c r="J16" i="3"/>
  <c r="K16" i="3" s="1"/>
  <c r="J5" i="3"/>
  <c r="K5" i="3" s="1"/>
  <c r="J80" i="4"/>
  <c r="K80" i="4" s="1"/>
  <c r="J54" i="4"/>
  <c r="K54" i="4" s="1"/>
  <c r="J31" i="4"/>
  <c r="K31" i="4" s="1"/>
  <c r="J38" i="10"/>
  <c r="K38" i="10" s="1"/>
  <c r="J23" i="10"/>
  <c r="K23" i="10" s="1"/>
  <c r="J22" i="10"/>
  <c r="K22" i="10" s="1"/>
  <c r="J63" i="4"/>
  <c r="K63" i="4" s="1"/>
  <c r="J4" i="1"/>
  <c r="K4" i="1" s="1"/>
  <c r="J12" i="1"/>
  <c r="K12" i="1" s="1"/>
  <c r="J20" i="1"/>
  <c r="K20" i="1" s="1"/>
  <c r="J28" i="1"/>
  <c r="K28" i="1" s="1"/>
  <c r="J36" i="1"/>
  <c r="K36" i="1" s="1"/>
  <c r="J44" i="1"/>
  <c r="K44" i="1" s="1"/>
  <c r="J52" i="1"/>
  <c r="K52" i="1" s="1"/>
  <c r="J60" i="1"/>
  <c r="K60" i="1" s="1"/>
  <c r="J13" i="1"/>
  <c r="K13" i="1" s="1"/>
  <c r="J21" i="1"/>
  <c r="K21" i="1" s="1"/>
  <c r="J29" i="1"/>
  <c r="K29" i="1" s="1"/>
  <c r="J37" i="1"/>
  <c r="K37" i="1" s="1"/>
  <c r="J45" i="1"/>
  <c r="K45" i="1" s="1"/>
  <c r="J53" i="1"/>
  <c r="K53" i="1" s="1"/>
  <c r="J61" i="1"/>
  <c r="K61" i="1" s="1"/>
  <c r="J5" i="1"/>
  <c r="K5" i="1" s="1"/>
  <c r="J23" i="1"/>
  <c r="K23" i="1" s="1"/>
  <c r="J39" i="2"/>
  <c r="K39" i="2" s="1"/>
  <c r="J5" i="2"/>
  <c r="K5" i="2" s="1"/>
  <c r="J21" i="10"/>
  <c r="K21" i="10" s="1"/>
  <c r="J17" i="3"/>
  <c r="K17" i="3" s="1"/>
  <c r="J84" i="4"/>
  <c r="K84" i="4" s="1"/>
  <c r="J42" i="1"/>
  <c r="K42" i="1" s="1"/>
  <c r="J22" i="1"/>
  <c r="K22" i="1" s="1"/>
  <c r="J41" i="1"/>
  <c r="K41" i="1" s="1"/>
  <c r="J19" i="1"/>
  <c r="K19" i="1" s="1"/>
  <c r="J59" i="2"/>
  <c r="K59" i="2" s="1"/>
  <c r="J47" i="2"/>
  <c r="K47" i="2" s="1"/>
  <c r="J37" i="2"/>
  <c r="K37" i="2" s="1"/>
  <c r="J27" i="2"/>
  <c r="K27" i="2" s="1"/>
  <c r="J41" i="10"/>
  <c r="K41" i="10" s="1"/>
  <c r="J30" i="10"/>
  <c r="K30" i="10" s="1"/>
  <c r="J16" i="10"/>
  <c r="K16" i="10" s="1"/>
  <c r="J5" i="10"/>
  <c r="K5" i="10" s="1"/>
  <c r="J40" i="3"/>
  <c r="K40" i="3" s="1"/>
  <c r="J29" i="3"/>
  <c r="K29" i="3" s="1"/>
  <c r="J15" i="3"/>
  <c r="K15" i="3" s="1"/>
  <c r="J79" i="4"/>
  <c r="K79" i="4" s="1"/>
  <c r="J52" i="4"/>
  <c r="K52" i="4" s="1"/>
  <c r="J2" i="12"/>
  <c r="K2" i="12" s="1"/>
  <c r="J9" i="12"/>
  <c r="K9" i="12" s="1"/>
  <c r="J17" i="12"/>
  <c r="K17" i="12" s="1"/>
  <c r="J25" i="12"/>
  <c r="K25" i="12" s="1"/>
  <c r="J33" i="12"/>
  <c r="K33" i="12" s="1"/>
  <c r="J41" i="12"/>
  <c r="K41" i="12" s="1"/>
  <c r="J49" i="12"/>
  <c r="K49" i="12" s="1"/>
  <c r="J57" i="12"/>
  <c r="K57" i="12" s="1"/>
  <c r="J65" i="12"/>
  <c r="K65" i="12" s="1"/>
  <c r="J10" i="12"/>
  <c r="K10" i="12" s="1"/>
  <c r="J18" i="12"/>
  <c r="K18" i="12" s="1"/>
  <c r="J26" i="12"/>
  <c r="K26" i="12" s="1"/>
  <c r="J34" i="12"/>
  <c r="K34" i="12" s="1"/>
  <c r="J42" i="12"/>
  <c r="K42" i="12" s="1"/>
  <c r="J50" i="12"/>
  <c r="K50" i="12" s="1"/>
  <c r="J58" i="12"/>
  <c r="K58" i="12" s="1"/>
  <c r="J66" i="12"/>
  <c r="K66" i="12" s="1"/>
  <c r="J3" i="12"/>
  <c r="K3" i="12" s="1"/>
  <c r="J11" i="12"/>
  <c r="K11" i="12" s="1"/>
  <c r="J19" i="12"/>
  <c r="K19" i="12" s="1"/>
  <c r="J27" i="12"/>
  <c r="K27" i="12" s="1"/>
  <c r="J35" i="12"/>
  <c r="K35" i="12" s="1"/>
  <c r="J43" i="12"/>
  <c r="K43" i="12" s="1"/>
  <c r="J51" i="12"/>
  <c r="K51" i="12" s="1"/>
  <c r="J59" i="12"/>
  <c r="K59" i="12" s="1"/>
  <c r="J67" i="12"/>
  <c r="K67" i="12" s="1"/>
  <c r="J4" i="12"/>
  <c r="K4" i="12" s="1"/>
  <c r="J12" i="12"/>
  <c r="K12" i="12" s="1"/>
  <c r="J20" i="12"/>
  <c r="K20" i="12" s="1"/>
  <c r="J28" i="12"/>
  <c r="K28" i="12" s="1"/>
  <c r="J36" i="12"/>
  <c r="K36" i="12" s="1"/>
  <c r="J44" i="12"/>
  <c r="K44" i="12" s="1"/>
  <c r="J52" i="12"/>
  <c r="K52" i="12" s="1"/>
  <c r="J60" i="12"/>
  <c r="K60" i="12" s="1"/>
  <c r="J68" i="12"/>
  <c r="K68" i="12" s="1"/>
  <c r="J5" i="12"/>
  <c r="K5" i="12" s="1"/>
  <c r="J13" i="12"/>
  <c r="K13" i="12" s="1"/>
  <c r="J21" i="12"/>
  <c r="K21" i="12" s="1"/>
  <c r="J29" i="12"/>
  <c r="K29" i="12" s="1"/>
  <c r="J37" i="12"/>
  <c r="K37" i="12" s="1"/>
  <c r="J45" i="12"/>
  <c r="K45" i="12" s="1"/>
  <c r="J53" i="12"/>
  <c r="K53" i="12" s="1"/>
  <c r="J61" i="12"/>
  <c r="K61" i="12" s="1"/>
  <c r="J69" i="12"/>
  <c r="K69" i="12" s="1"/>
  <c r="J6" i="12"/>
  <c r="K6" i="12" s="1"/>
  <c r="J14" i="12"/>
  <c r="K14" i="12" s="1"/>
  <c r="J22" i="12"/>
  <c r="K22" i="12" s="1"/>
  <c r="J30" i="12"/>
  <c r="K30" i="12" s="1"/>
  <c r="J38" i="12"/>
  <c r="K38" i="12" s="1"/>
  <c r="J46" i="12"/>
  <c r="K46" i="12" s="1"/>
  <c r="J54" i="12"/>
  <c r="K54" i="12" s="1"/>
  <c r="J62" i="12"/>
  <c r="K62" i="12" s="1"/>
  <c r="J70" i="12"/>
  <c r="K70" i="12" s="1"/>
  <c r="J31" i="12"/>
  <c r="K31" i="12" s="1"/>
  <c r="J63" i="12"/>
  <c r="K63" i="12" s="1"/>
  <c r="J39" i="12"/>
  <c r="K39" i="12" s="1"/>
  <c r="J71" i="12"/>
  <c r="K71" i="12" s="1"/>
  <c r="J32" i="12"/>
  <c r="K32" i="12" s="1"/>
  <c r="J64" i="12"/>
  <c r="K64" i="12" s="1"/>
  <c r="J7" i="12"/>
  <c r="K7" i="12" s="1"/>
  <c r="J16" i="12"/>
  <c r="K16" i="12" s="1"/>
  <c r="J24" i="10"/>
  <c r="K24" i="10" s="1"/>
  <c r="J33" i="10"/>
  <c r="K33" i="10" s="1"/>
  <c r="J8" i="10"/>
  <c r="K8" i="10" s="1"/>
  <c r="J9" i="4"/>
  <c r="K9" i="4" s="1"/>
  <c r="J17" i="4"/>
  <c r="K17" i="4" s="1"/>
  <c r="J25" i="4"/>
  <c r="K25" i="4" s="1"/>
  <c r="J33" i="4"/>
  <c r="K33" i="4" s="1"/>
  <c r="J41" i="4"/>
  <c r="K41" i="4" s="1"/>
  <c r="J49" i="4"/>
  <c r="K49" i="4" s="1"/>
  <c r="J57" i="4"/>
  <c r="K57" i="4" s="1"/>
  <c r="J65" i="4"/>
  <c r="K65" i="4" s="1"/>
  <c r="J73" i="4"/>
  <c r="K73" i="4" s="1"/>
  <c r="J81" i="4"/>
  <c r="K81" i="4" s="1"/>
  <c r="J10" i="4"/>
  <c r="K10" i="4" s="1"/>
  <c r="J18" i="4"/>
  <c r="K18" i="4" s="1"/>
  <c r="J26" i="4"/>
  <c r="K26" i="4" s="1"/>
  <c r="J34" i="4"/>
  <c r="K34" i="4" s="1"/>
  <c r="J42" i="4"/>
  <c r="K42" i="4" s="1"/>
  <c r="J50" i="4"/>
  <c r="K50" i="4" s="1"/>
  <c r="J58" i="4"/>
  <c r="K58" i="4" s="1"/>
  <c r="J66" i="4"/>
  <c r="K66" i="4" s="1"/>
  <c r="J74" i="4"/>
  <c r="K74" i="4" s="1"/>
  <c r="J82" i="4"/>
  <c r="K82" i="4" s="1"/>
  <c r="J3" i="4"/>
  <c r="K3" i="4" s="1"/>
  <c r="J11" i="4"/>
  <c r="K11" i="4" s="1"/>
  <c r="J19" i="4"/>
  <c r="K19" i="4" s="1"/>
  <c r="J27" i="4"/>
  <c r="K27" i="4" s="1"/>
  <c r="J35" i="4"/>
  <c r="K35" i="4" s="1"/>
  <c r="J43" i="4"/>
  <c r="K43" i="4" s="1"/>
  <c r="J51" i="4"/>
  <c r="K51" i="4" s="1"/>
  <c r="J59" i="4"/>
  <c r="K59" i="4" s="1"/>
  <c r="J67" i="4"/>
  <c r="K67" i="4" s="1"/>
  <c r="J75" i="4"/>
  <c r="K75" i="4" s="1"/>
  <c r="J83" i="4"/>
  <c r="K83" i="4" s="1"/>
  <c r="J4" i="4"/>
  <c r="K4" i="4" s="1"/>
  <c r="J12" i="4"/>
  <c r="K12" i="4" s="1"/>
  <c r="J20" i="4"/>
  <c r="K20" i="4" s="1"/>
  <c r="J28" i="4"/>
  <c r="K28" i="4" s="1"/>
  <c r="J5" i="4"/>
  <c r="K5" i="4" s="1"/>
  <c r="J13" i="4"/>
  <c r="K13" i="4" s="1"/>
  <c r="J21" i="4"/>
  <c r="K21" i="4" s="1"/>
  <c r="J29" i="4"/>
  <c r="K29" i="4" s="1"/>
  <c r="J37" i="4"/>
  <c r="K37" i="4" s="1"/>
  <c r="J45" i="4"/>
  <c r="K45" i="4" s="1"/>
  <c r="J53" i="4"/>
  <c r="K53" i="4" s="1"/>
  <c r="J61" i="4"/>
  <c r="K61" i="4" s="1"/>
  <c r="J69" i="4"/>
  <c r="K69" i="4" s="1"/>
  <c r="J77" i="4"/>
  <c r="K77" i="4" s="1"/>
  <c r="J2" i="4"/>
  <c r="K2" i="4" s="1"/>
  <c r="J23" i="4"/>
  <c r="K23" i="4" s="1"/>
  <c r="J40" i="4"/>
  <c r="K40" i="4" s="1"/>
  <c r="J56" i="4"/>
  <c r="K56" i="4" s="1"/>
  <c r="J72" i="4"/>
  <c r="K72" i="4" s="1"/>
  <c r="J30" i="4"/>
  <c r="K30" i="4" s="1"/>
  <c r="J62" i="4"/>
  <c r="K62" i="4" s="1"/>
  <c r="J6" i="4"/>
  <c r="K6" i="4" s="1"/>
  <c r="J24" i="4"/>
  <c r="K24" i="4" s="1"/>
  <c r="J44" i="4"/>
  <c r="K44" i="4" s="1"/>
  <c r="J60" i="4"/>
  <c r="K60" i="4" s="1"/>
  <c r="J76" i="4"/>
  <c r="K76" i="4" s="1"/>
  <c r="J7" i="4"/>
  <c r="K7" i="4" s="1"/>
  <c r="J46" i="4"/>
  <c r="K46" i="4" s="1"/>
  <c r="J78" i="4"/>
  <c r="K78" i="4" s="1"/>
  <c r="J33" i="1"/>
  <c r="K33" i="1" s="1"/>
  <c r="J11" i="1"/>
  <c r="K11" i="1" s="1"/>
  <c r="J9" i="2"/>
  <c r="K9" i="2" s="1"/>
  <c r="J17" i="2"/>
  <c r="K17" i="2" s="1"/>
  <c r="J25" i="2"/>
  <c r="K25" i="2" s="1"/>
  <c r="J33" i="2"/>
  <c r="K33" i="2" s="1"/>
  <c r="J41" i="2"/>
  <c r="K41" i="2" s="1"/>
  <c r="J49" i="2"/>
  <c r="K49" i="2" s="1"/>
  <c r="J57" i="2"/>
  <c r="K57" i="2" s="1"/>
  <c r="J18" i="2"/>
  <c r="K18" i="2" s="1"/>
  <c r="J26" i="2"/>
  <c r="K26" i="2" s="1"/>
  <c r="J42" i="2"/>
  <c r="K42" i="2" s="1"/>
  <c r="J50" i="2"/>
  <c r="K50" i="2" s="1"/>
  <c r="J3" i="2"/>
  <c r="K3" i="2" s="1"/>
  <c r="J19" i="2"/>
  <c r="K19" i="2" s="1"/>
  <c r="J10" i="2"/>
  <c r="K10" i="2" s="1"/>
  <c r="J34" i="2"/>
  <c r="K34" i="2" s="1"/>
  <c r="J58" i="2"/>
  <c r="K58" i="2" s="1"/>
  <c r="J11" i="2"/>
  <c r="K11" i="2" s="1"/>
  <c r="J16" i="2"/>
  <c r="K16" i="2" s="1"/>
  <c r="J46" i="10"/>
  <c r="K46" i="10" s="1"/>
  <c r="J31" i="3"/>
  <c r="K31" i="3" s="1"/>
  <c r="J32" i="4"/>
  <c r="K32" i="4" s="1"/>
  <c r="J32" i="1"/>
  <c r="K32" i="1" s="1"/>
  <c r="J63" i="1"/>
  <c r="K63" i="1" s="1"/>
  <c r="J51" i="1"/>
  <c r="K51" i="1" s="1"/>
  <c r="J9" i="1"/>
  <c r="K9" i="1" s="1"/>
  <c r="J30" i="1"/>
  <c r="K30" i="1" s="1"/>
  <c r="J56" i="2"/>
  <c r="K56" i="2" s="1"/>
  <c r="J46" i="2"/>
  <c r="K46" i="2" s="1"/>
  <c r="J36" i="2"/>
  <c r="K36" i="2" s="1"/>
  <c r="J24" i="2"/>
  <c r="K24" i="2" s="1"/>
  <c r="J13" i="2"/>
  <c r="K13" i="2" s="1"/>
  <c r="J40" i="10"/>
  <c r="K40" i="10" s="1"/>
  <c r="J29" i="10"/>
  <c r="K29" i="10" s="1"/>
  <c r="J39" i="3"/>
  <c r="K39" i="3" s="1"/>
  <c r="J25" i="3"/>
  <c r="K25" i="3" s="1"/>
  <c r="J14" i="3"/>
  <c r="K14" i="3" s="1"/>
  <c r="J71" i="4"/>
  <c r="K71" i="4" s="1"/>
  <c r="J48" i="4"/>
  <c r="K48" i="4" s="1"/>
  <c r="J16" i="4"/>
  <c r="K16" i="4" s="1"/>
  <c r="J56" i="12"/>
  <c r="K56" i="12" s="1"/>
  <c r="J15" i="12"/>
  <c r="K15" i="12" s="1"/>
  <c r="J2" i="10"/>
  <c r="K2" i="10" s="1"/>
  <c r="J10" i="10"/>
  <c r="K10" i="10" s="1"/>
  <c r="J18" i="10"/>
  <c r="K18" i="10" s="1"/>
  <c r="J26" i="10"/>
  <c r="K26" i="10" s="1"/>
  <c r="J34" i="10"/>
  <c r="K34" i="10" s="1"/>
  <c r="J42" i="10"/>
  <c r="K42" i="10" s="1"/>
  <c r="J4" i="10"/>
  <c r="K4" i="10" s="1"/>
  <c r="J28" i="10"/>
  <c r="K28" i="10" s="1"/>
  <c r="J44" i="10"/>
  <c r="K44" i="10" s="1"/>
  <c r="J3" i="10"/>
  <c r="K3" i="10" s="1"/>
  <c r="J11" i="10"/>
  <c r="K11" i="10" s="1"/>
  <c r="J19" i="10"/>
  <c r="K19" i="10" s="1"/>
  <c r="J27" i="10"/>
  <c r="K27" i="10" s="1"/>
  <c r="J35" i="10"/>
  <c r="K35" i="10" s="1"/>
  <c r="J43" i="10"/>
  <c r="K43" i="10" s="1"/>
  <c r="J12" i="10"/>
  <c r="K12" i="10" s="1"/>
  <c r="J20" i="10"/>
  <c r="K20" i="10" s="1"/>
  <c r="J36" i="10"/>
  <c r="K36" i="10" s="1"/>
  <c r="J37" i="10"/>
  <c r="K37" i="10" s="1"/>
  <c r="J47" i="10"/>
  <c r="K47" i="10" s="1"/>
  <c r="J36" i="4"/>
  <c r="K36" i="4" s="1"/>
  <c r="J43" i="1"/>
  <c r="K43" i="1" s="1"/>
  <c r="J29" i="2"/>
  <c r="K29" i="2" s="1"/>
  <c r="J7" i="10"/>
  <c r="K7" i="10" s="1"/>
  <c r="J6" i="3"/>
  <c r="K6" i="3" s="1"/>
  <c r="J55" i="4"/>
  <c r="K55" i="4" s="1"/>
  <c r="J54" i="1"/>
  <c r="K54" i="1" s="1"/>
  <c r="J10" i="1"/>
  <c r="K10" i="1" s="1"/>
  <c r="J31" i="1"/>
  <c r="K31" i="1" s="1"/>
  <c r="J62" i="1"/>
  <c r="K62" i="1" s="1"/>
  <c r="J50" i="1"/>
  <c r="K50" i="1" s="1"/>
  <c r="J40" i="1"/>
  <c r="K40" i="1" s="1"/>
  <c r="J18" i="1"/>
  <c r="K18" i="1" s="1"/>
  <c r="J8" i="1"/>
  <c r="K8" i="1" s="1"/>
  <c r="J59" i="1"/>
  <c r="K59" i="1" s="1"/>
  <c r="J49" i="1"/>
  <c r="K49" i="1" s="1"/>
  <c r="J39" i="1"/>
  <c r="K39" i="1" s="1"/>
  <c r="J27" i="1"/>
  <c r="K27" i="1" s="1"/>
  <c r="J17" i="1"/>
  <c r="K17" i="1" s="1"/>
  <c r="J7" i="1"/>
  <c r="K7" i="1" s="1"/>
  <c r="J55" i="2"/>
  <c r="K55" i="2" s="1"/>
  <c r="J45" i="2"/>
  <c r="K45" i="2" s="1"/>
  <c r="J35" i="2"/>
  <c r="K35" i="2" s="1"/>
  <c r="J23" i="2"/>
  <c r="K23" i="2" s="1"/>
  <c r="J12" i="2"/>
  <c r="K12" i="2" s="1"/>
  <c r="J39" i="10"/>
  <c r="K39" i="10" s="1"/>
  <c r="J25" i="10"/>
  <c r="K25" i="10" s="1"/>
  <c r="J14" i="10"/>
  <c r="K14" i="10" s="1"/>
  <c r="J38" i="3"/>
  <c r="K38" i="3" s="1"/>
  <c r="J24" i="3"/>
  <c r="K24" i="3" s="1"/>
  <c r="J13" i="3"/>
  <c r="K13" i="3" s="1"/>
  <c r="J70" i="4"/>
  <c r="K70" i="4" s="1"/>
  <c r="J47" i="4"/>
  <c r="K47" i="4" s="1"/>
  <c r="J15" i="4"/>
  <c r="K15" i="4" s="1"/>
  <c r="J55" i="12"/>
  <c r="K55" i="12" s="1"/>
  <c r="J8" i="12"/>
  <c r="K8" i="12" s="1"/>
  <c r="J10" i="14"/>
  <c r="K10" i="14" s="1"/>
  <c r="J18" i="14"/>
  <c r="K18" i="14" s="1"/>
  <c r="J26" i="14"/>
  <c r="K26" i="14" s="1"/>
  <c r="J34" i="14"/>
  <c r="K34" i="14" s="1"/>
  <c r="J42" i="14"/>
  <c r="K42" i="14" s="1"/>
  <c r="J50" i="14"/>
  <c r="K50" i="14" s="1"/>
  <c r="J58" i="14"/>
  <c r="K58" i="14" s="1"/>
  <c r="J4" i="14"/>
  <c r="K4" i="14" s="1"/>
  <c r="J12" i="14"/>
  <c r="K12" i="14" s="1"/>
  <c r="J20" i="14"/>
  <c r="K20" i="14" s="1"/>
  <c r="J28" i="14"/>
  <c r="K28" i="14" s="1"/>
  <c r="J36" i="14"/>
  <c r="K36" i="14" s="1"/>
  <c r="J44" i="14"/>
  <c r="K44" i="14" s="1"/>
  <c r="J52" i="14"/>
  <c r="K52" i="14" s="1"/>
  <c r="J60" i="14"/>
  <c r="K60" i="14" s="1"/>
  <c r="J5" i="14"/>
  <c r="K5" i="14" s="1"/>
  <c r="J13" i="14"/>
  <c r="K13" i="14" s="1"/>
  <c r="J21" i="14"/>
  <c r="K21" i="14" s="1"/>
  <c r="J29" i="14"/>
  <c r="K29" i="14" s="1"/>
  <c r="J37" i="14"/>
  <c r="K37" i="14" s="1"/>
  <c r="J45" i="14"/>
  <c r="K45" i="14" s="1"/>
  <c r="J53" i="14"/>
  <c r="K53" i="14" s="1"/>
  <c r="J61" i="14"/>
  <c r="K61" i="14" s="1"/>
  <c r="J7" i="14"/>
  <c r="K7" i="14" s="1"/>
  <c r="J15" i="14"/>
  <c r="K15" i="14" s="1"/>
  <c r="J23" i="14"/>
  <c r="K23" i="14" s="1"/>
  <c r="J31" i="14"/>
  <c r="K31" i="14" s="1"/>
  <c r="J39" i="14"/>
  <c r="K39" i="14" s="1"/>
  <c r="J47" i="14"/>
  <c r="K47" i="14" s="1"/>
  <c r="J55" i="14"/>
  <c r="K55" i="14" s="1"/>
  <c r="J17" i="14"/>
  <c r="K17" i="14" s="1"/>
  <c r="J33" i="14"/>
  <c r="K33" i="14" s="1"/>
  <c r="J49" i="14"/>
  <c r="K49" i="14" s="1"/>
  <c r="J3" i="14"/>
  <c r="K3" i="14" s="1"/>
  <c r="J19" i="14"/>
  <c r="K19" i="14" s="1"/>
  <c r="J35" i="14"/>
  <c r="K35" i="14" s="1"/>
  <c r="J51" i="14"/>
  <c r="K51" i="14" s="1"/>
  <c r="J6" i="14"/>
  <c r="K6" i="14" s="1"/>
  <c r="J22" i="14"/>
  <c r="K22" i="14" s="1"/>
  <c r="J38" i="14"/>
  <c r="K38" i="14" s="1"/>
  <c r="J54" i="14"/>
  <c r="K54" i="14" s="1"/>
  <c r="J8" i="14"/>
  <c r="K8" i="14" s="1"/>
  <c r="J24" i="14"/>
  <c r="K24" i="14" s="1"/>
  <c r="J40" i="14"/>
  <c r="K40" i="14" s="1"/>
  <c r="J56" i="14"/>
  <c r="K56" i="14" s="1"/>
  <c r="J9" i="14"/>
  <c r="K9" i="14" s="1"/>
  <c r="J25" i="14"/>
  <c r="K25" i="14" s="1"/>
  <c r="J41" i="14"/>
  <c r="K41" i="14" s="1"/>
  <c r="J57" i="14"/>
  <c r="K57" i="14" s="1"/>
  <c r="J11" i="14"/>
  <c r="K11" i="14" s="1"/>
  <c r="J27" i="14"/>
  <c r="K27" i="14" s="1"/>
  <c r="J43" i="14"/>
  <c r="K43" i="14" s="1"/>
  <c r="J59" i="14"/>
  <c r="K59" i="14" s="1"/>
  <c r="J33" i="11"/>
  <c r="K33" i="11" s="1"/>
  <c r="J25" i="11"/>
  <c r="K25" i="11" s="1"/>
  <c r="J17" i="11"/>
  <c r="K17" i="11" s="1"/>
  <c r="J9" i="11"/>
  <c r="K9" i="11" s="1"/>
  <c r="J48" i="14"/>
  <c r="K48" i="14" s="1"/>
  <c r="J109" i="9"/>
  <c r="K109" i="9" s="1"/>
  <c r="J101" i="9"/>
  <c r="K101" i="9" s="1"/>
  <c r="J93" i="9"/>
  <c r="K93" i="9" s="1"/>
  <c r="J85" i="9"/>
  <c r="K85" i="9" s="1"/>
  <c r="J77" i="9"/>
  <c r="K77" i="9" s="1"/>
  <c r="J69" i="9"/>
  <c r="K69" i="9" s="1"/>
  <c r="J61" i="9"/>
  <c r="K61" i="9" s="1"/>
  <c r="J53" i="9"/>
  <c r="K53" i="9" s="1"/>
  <c r="J45" i="9"/>
  <c r="K45" i="9" s="1"/>
  <c r="J37" i="9"/>
  <c r="K37" i="9" s="1"/>
  <c r="J29" i="9"/>
  <c r="K29" i="9" s="1"/>
  <c r="J21" i="9"/>
  <c r="K21" i="9" s="1"/>
  <c r="J13" i="9"/>
  <c r="K13" i="9" s="1"/>
  <c r="J46" i="14"/>
  <c r="K46" i="14" s="1"/>
  <c r="J76" i="5"/>
  <c r="K76" i="5" s="1"/>
  <c r="J68" i="5"/>
  <c r="K68" i="5" s="1"/>
  <c r="J60" i="5"/>
  <c r="K60" i="5" s="1"/>
  <c r="J52" i="5"/>
  <c r="K52" i="5" s="1"/>
  <c r="J44" i="5"/>
  <c r="K44" i="5" s="1"/>
  <c r="J36" i="5"/>
  <c r="K36" i="5" s="1"/>
  <c r="J28" i="5"/>
  <c r="K28" i="5" s="1"/>
  <c r="J20" i="5"/>
  <c r="K20" i="5" s="1"/>
  <c r="J12" i="5"/>
  <c r="K12" i="5" s="1"/>
  <c r="J4" i="5"/>
  <c r="K4" i="5" s="1"/>
  <c r="J83" i="5"/>
  <c r="K83" i="5" s="1"/>
  <c r="J75" i="5"/>
  <c r="K75" i="5" s="1"/>
  <c r="J67" i="5"/>
  <c r="K67" i="5" s="1"/>
  <c r="J59" i="5"/>
  <c r="K59" i="5" s="1"/>
  <c r="J51" i="5"/>
  <c r="K51" i="5" s="1"/>
  <c r="J43" i="5"/>
  <c r="K43" i="5" s="1"/>
  <c r="J35" i="5"/>
  <c r="K35" i="5" s="1"/>
  <c r="J27" i="5"/>
  <c r="K27" i="5" s="1"/>
  <c r="J19" i="5"/>
  <c r="K19" i="5" s="1"/>
  <c r="J11" i="5"/>
  <c r="K11" i="5" s="1"/>
  <c r="J3" i="5"/>
  <c r="K3" i="5" s="1"/>
  <c r="J71" i="13"/>
  <c r="K71" i="13" s="1"/>
  <c r="J61" i="13"/>
  <c r="K61" i="13" s="1"/>
  <c r="J48" i="13"/>
  <c r="K48" i="13" s="1"/>
  <c r="J35" i="13"/>
  <c r="K35" i="13" s="1"/>
  <c r="J22" i="13"/>
  <c r="K22" i="13" s="1"/>
  <c r="J82" i="5"/>
  <c r="K82" i="5" s="1"/>
  <c r="J74" i="5"/>
  <c r="K74" i="5" s="1"/>
  <c r="J66" i="5"/>
  <c r="K66" i="5" s="1"/>
  <c r="J58" i="5"/>
  <c r="K58" i="5" s="1"/>
  <c r="J50" i="5"/>
  <c r="K50" i="5" s="1"/>
  <c r="J42" i="5"/>
  <c r="K42" i="5" s="1"/>
  <c r="J34" i="5"/>
  <c r="K34" i="5" s="1"/>
  <c r="J26" i="5"/>
  <c r="K26" i="5" s="1"/>
  <c r="J18" i="5"/>
  <c r="K18" i="5" s="1"/>
  <c r="J10" i="5"/>
  <c r="K10" i="5" s="1"/>
  <c r="J81" i="5"/>
  <c r="K81" i="5" s="1"/>
  <c r="J73" i="5"/>
  <c r="K73" i="5" s="1"/>
  <c r="J65" i="5"/>
  <c r="K65" i="5" s="1"/>
  <c r="J57" i="5"/>
  <c r="K57" i="5" s="1"/>
  <c r="J49" i="5"/>
  <c r="K49" i="5" s="1"/>
  <c r="J41" i="5"/>
  <c r="K41" i="5" s="1"/>
  <c r="J33" i="5"/>
  <c r="K33" i="5" s="1"/>
  <c r="J25" i="5"/>
  <c r="K25" i="5" s="1"/>
  <c r="J17" i="5"/>
  <c r="K17" i="5" s="1"/>
  <c r="J9" i="5"/>
  <c r="K9" i="5" s="1"/>
  <c r="J2" i="13"/>
  <c r="K2" i="13" s="1"/>
  <c r="J10" i="13"/>
  <c r="K10" i="13" s="1"/>
  <c r="J18" i="13"/>
  <c r="K18" i="13" s="1"/>
  <c r="J26" i="13"/>
  <c r="K26" i="13" s="1"/>
  <c r="J34" i="13"/>
  <c r="K34" i="13" s="1"/>
  <c r="J42" i="13"/>
  <c r="K42" i="13" s="1"/>
  <c r="J50" i="13"/>
  <c r="K50" i="13" s="1"/>
  <c r="J58" i="13"/>
  <c r="K58" i="13" s="1"/>
  <c r="J4" i="13"/>
  <c r="K4" i="13" s="1"/>
  <c r="J12" i="13"/>
  <c r="K12" i="13" s="1"/>
  <c r="J20" i="13"/>
  <c r="K20" i="13" s="1"/>
  <c r="J28" i="13"/>
  <c r="K28" i="13" s="1"/>
  <c r="J36" i="13"/>
  <c r="K36" i="13" s="1"/>
  <c r="J44" i="13"/>
  <c r="K44" i="13" s="1"/>
  <c r="J52" i="13"/>
  <c r="K52" i="13" s="1"/>
  <c r="J60" i="13"/>
  <c r="K60" i="13" s="1"/>
  <c r="J68" i="13"/>
  <c r="K68" i="13" s="1"/>
  <c r="J7" i="13"/>
  <c r="K7" i="13" s="1"/>
  <c r="J15" i="13"/>
  <c r="K15" i="13" s="1"/>
  <c r="J23" i="13"/>
  <c r="K23" i="13" s="1"/>
  <c r="J31" i="13"/>
  <c r="K31" i="13" s="1"/>
  <c r="J39" i="13"/>
  <c r="K39" i="13" s="1"/>
  <c r="J47" i="13"/>
  <c r="K47" i="13" s="1"/>
  <c r="J55" i="13"/>
  <c r="K55" i="13" s="1"/>
  <c r="J63" i="13"/>
  <c r="K63" i="13" s="1"/>
  <c r="J69" i="13"/>
  <c r="K69" i="13" s="1"/>
  <c r="J57" i="13"/>
  <c r="K57" i="13" s="1"/>
  <c r="J45" i="13"/>
  <c r="K45" i="13" s="1"/>
  <c r="J32" i="13"/>
  <c r="K32" i="13" s="1"/>
  <c r="J19" i="13"/>
  <c r="K19" i="13" s="1"/>
  <c r="J6" i="13"/>
  <c r="K6" i="13" s="1"/>
  <c r="J80" i="5"/>
  <c r="K80" i="5" s="1"/>
  <c r="J72" i="5"/>
  <c r="K72" i="5" s="1"/>
  <c r="J64" i="5"/>
  <c r="K64" i="5" s="1"/>
  <c r="J56" i="5"/>
  <c r="K56" i="5" s="1"/>
  <c r="J48" i="5"/>
  <c r="K48" i="5" s="1"/>
  <c r="J40" i="5"/>
  <c r="K40" i="5" s="1"/>
  <c r="J32" i="5"/>
  <c r="K32" i="5" s="1"/>
  <c r="J24" i="5"/>
  <c r="K24" i="5" s="1"/>
  <c r="J16" i="5"/>
  <c r="K16" i="5" s="1"/>
  <c r="J8" i="5"/>
  <c r="K8" i="5" s="1"/>
  <c r="J76" i="13"/>
  <c r="K76" i="13" s="1"/>
  <c r="J67" i="13"/>
  <c r="K67" i="13" s="1"/>
  <c r="J56" i="13"/>
  <c r="K56" i="13" s="1"/>
  <c r="J43" i="13"/>
  <c r="K43" i="13" s="1"/>
  <c r="J30" i="13"/>
  <c r="K30" i="13" s="1"/>
  <c r="J17" i="13"/>
  <c r="K17" i="13" s="1"/>
  <c r="J5" i="13"/>
  <c r="K5" i="13" s="1"/>
  <c r="J137" i="6"/>
  <c r="K137" i="6" s="1"/>
  <c r="J129" i="6"/>
  <c r="K129" i="6" s="1"/>
  <c r="J121" i="6"/>
  <c r="K121" i="6" s="1"/>
  <c r="J113" i="6"/>
  <c r="K113" i="6" s="1"/>
  <c r="J105" i="6"/>
  <c r="K105" i="6" s="1"/>
  <c r="J97" i="6"/>
  <c r="K97" i="6" s="1"/>
  <c r="J89" i="6"/>
  <c r="K89" i="6" s="1"/>
  <c r="J81" i="6"/>
  <c r="K81" i="6" s="1"/>
  <c r="J73" i="6"/>
  <c r="K73" i="6" s="1"/>
  <c r="J65" i="6"/>
  <c r="K65" i="6" s="1"/>
  <c r="J57" i="6"/>
  <c r="K57" i="6" s="1"/>
  <c r="J49" i="6"/>
  <c r="K49" i="6" s="1"/>
  <c r="J41" i="6"/>
  <c r="K41" i="6" s="1"/>
  <c r="J33" i="6"/>
  <c r="K33" i="6" s="1"/>
  <c r="J25" i="6"/>
  <c r="K25" i="6" s="1"/>
  <c r="J17" i="6"/>
  <c r="K17" i="6" s="1"/>
  <c r="J9" i="6"/>
  <c r="K9" i="6" s="1"/>
  <c r="J138" i="16"/>
  <c r="K138" i="16" s="1"/>
  <c r="J115" i="16"/>
  <c r="K115" i="16" s="1"/>
  <c r="J92" i="16"/>
  <c r="K92" i="16" s="1"/>
  <c r="J74" i="16"/>
  <c r="K74" i="16" s="1"/>
  <c r="J51" i="16"/>
  <c r="K51" i="16" s="1"/>
  <c r="J28" i="16"/>
  <c r="K28" i="16" s="1"/>
  <c r="J10" i="16"/>
  <c r="K10" i="16" s="1"/>
  <c r="J2" i="7"/>
  <c r="K2" i="7" s="1"/>
  <c r="J73" i="7"/>
  <c r="K73" i="7" s="1"/>
  <c r="J4" i="7"/>
  <c r="K4" i="7" s="1"/>
  <c r="J12" i="7"/>
  <c r="K12" i="7" s="1"/>
  <c r="J20" i="7"/>
  <c r="K20" i="7" s="1"/>
  <c r="J28" i="7"/>
  <c r="K28" i="7" s="1"/>
  <c r="J36" i="7"/>
  <c r="K36" i="7" s="1"/>
  <c r="J44" i="7"/>
  <c r="K44" i="7" s="1"/>
  <c r="J52" i="7"/>
  <c r="K52" i="7" s="1"/>
  <c r="J60" i="7"/>
  <c r="K60" i="7" s="1"/>
  <c r="J68" i="7"/>
  <c r="K68" i="7" s="1"/>
  <c r="J76" i="7"/>
  <c r="K76" i="7" s="1"/>
  <c r="J84" i="7"/>
  <c r="K84" i="7" s="1"/>
  <c r="J92" i="7"/>
  <c r="K92" i="7" s="1"/>
  <c r="J100" i="7"/>
  <c r="K100" i="7" s="1"/>
  <c r="J6" i="7"/>
  <c r="K6" i="7" s="1"/>
  <c r="J14" i="7"/>
  <c r="K14" i="7" s="1"/>
  <c r="J22" i="7"/>
  <c r="K22" i="7" s="1"/>
  <c r="J30" i="7"/>
  <c r="K30" i="7" s="1"/>
  <c r="J38" i="7"/>
  <c r="K38" i="7" s="1"/>
  <c r="J46" i="7"/>
  <c r="K46" i="7" s="1"/>
  <c r="J54" i="7"/>
  <c r="K54" i="7" s="1"/>
  <c r="J62" i="7"/>
  <c r="K62" i="7" s="1"/>
  <c r="J70" i="7"/>
  <c r="K70" i="7" s="1"/>
  <c r="J78" i="7"/>
  <c r="K78" i="7" s="1"/>
  <c r="J86" i="7"/>
  <c r="K86" i="7" s="1"/>
  <c r="J94" i="7"/>
  <c r="K94" i="7" s="1"/>
  <c r="J102" i="7"/>
  <c r="K102" i="7" s="1"/>
  <c r="J7" i="7"/>
  <c r="K7" i="7" s="1"/>
  <c r="J15" i="7"/>
  <c r="K15" i="7" s="1"/>
  <c r="J23" i="7"/>
  <c r="K23" i="7" s="1"/>
  <c r="J31" i="7"/>
  <c r="K31" i="7" s="1"/>
  <c r="J39" i="7"/>
  <c r="K39" i="7" s="1"/>
  <c r="J47" i="7"/>
  <c r="K47" i="7" s="1"/>
  <c r="J55" i="7"/>
  <c r="K55" i="7" s="1"/>
  <c r="J63" i="7"/>
  <c r="K63" i="7" s="1"/>
  <c r="J71" i="7"/>
  <c r="K71" i="7" s="1"/>
  <c r="J79" i="7"/>
  <c r="K79" i="7" s="1"/>
  <c r="J87" i="7"/>
  <c r="K87" i="7" s="1"/>
  <c r="J95" i="7"/>
  <c r="K95" i="7" s="1"/>
  <c r="J103" i="7"/>
  <c r="K103" i="7" s="1"/>
  <c r="J8" i="7"/>
  <c r="K8" i="7" s="1"/>
  <c r="J16" i="7"/>
  <c r="K16" i="7" s="1"/>
  <c r="J24" i="7"/>
  <c r="K24" i="7" s="1"/>
  <c r="J32" i="7"/>
  <c r="K32" i="7" s="1"/>
  <c r="J40" i="7"/>
  <c r="K40" i="7" s="1"/>
  <c r="J48" i="7"/>
  <c r="K48" i="7" s="1"/>
  <c r="J56" i="7"/>
  <c r="K56" i="7" s="1"/>
  <c r="J64" i="7"/>
  <c r="K64" i="7" s="1"/>
  <c r="J72" i="7"/>
  <c r="K72" i="7" s="1"/>
  <c r="J80" i="7"/>
  <c r="K80" i="7" s="1"/>
  <c r="J88" i="7"/>
  <c r="K88" i="7" s="1"/>
  <c r="J96" i="7"/>
  <c r="K96" i="7" s="1"/>
  <c r="J104" i="7"/>
  <c r="K104" i="7" s="1"/>
  <c r="J13" i="7"/>
  <c r="K13" i="7" s="1"/>
  <c r="J29" i="7"/>
  <c r="K29" i="7" s="1"/>
  <c r="J45" i="7"/>
  <c r="K45" i="7" s="1"/>
  <c r="J61" i="7"/>
  <c r="K61" i="7" s="1"/>
  <c r="J77" i="7"/>
  <c r="K77" i="7" s="1"/>
  <c r="J93" i="7"/>
  <c r="K93" i="7" s="1"/>
  <c r="J17" i="7"/>
  <c r="K17" i="7" s="1"/>
  <c r="J33" i="7"/>
  <c r="K33" i="7" s="1"/>
  <c r="J49" i="7"/>
  <c r="K49" i="7" s="1"/>
  <c r="J65" i="7"/>
  <c r="K65" i="7" s="1"/>
  <c r="J81" i="7"/>
  <c r="K81" i="7" s="1"/>
  <c r="J97" i="7"/>
  <c r="K97" i="7" s="1"/>
  <c r="J18" i="7"/>
  <c r="K18" i="7" s="1"/>
  <c r="J34" i="7"/>
  <c r="K34" i="7" s="1"/>
  <c r="J50" i="7"/>
  <c r="K50" i="7" s="1"/>
  <c r="J66" i="7"/>
  <c r="K66" i="7" s="1"/>
  <c r="J82" i="7"/>
  <c r="K82" i="7" s="1"/>
  <c r="J98" i="7"/>
  <c r="K98" i="7" s="1"/>
  <c r="J3" i="7"/>
  <c r="K3" i="7" s="1"/>
  <c r="J19" i="7"/>
  <c r="K19" i="7" s="1"/>
  <c r="J35" i="7"/>
  <c r="K35" i="7" s="1"/>
  <c r="J51" i="7"/>
  <c r="K51" i="7" s="1"/>
  <c r="J67" i="7"/>
  <c r="K67" i="7" s="1"/>
  <c r="J83" i="7"/>
  <c r="K83" i="7" s="1"/>
  <c r="J99" i="7"/>
  <c r="K99" i="7" s="1"/>
  <c r="J5" i="7"/>
  <c r="K5" i="7" s="1"/>
  <c r="J21" i="7"/>
  <c r="K21" i="7" s="1"/>
  <c r="J37" i="7"/>
  <c r="K37" i="7" s="1"/>
  <c r="J53" i="7"/>
  <c r="K53" i="7" s="1"/>
  <c r="J69" i="7"/>
  <c r="K69" i="7" s="1"/>
  <c r="J85" i="7"/>
  <c r="K85" i="7" s="1"/>
  <c r="J101" i="7"/>
  <c r="K101" i="7" s="1"/>
  <c r="J59" i="7"/>
  <c r="K59" i="7" s="1"/>
  <c r="J25" i="7"/>
  <c r="K25" i="7" s="1"/>
  <c r="J143" i="6"/>
  <c r="K143" i="6" s="1"/>
  <c r="J135" i="6"/>
  <c r="K135" i="6" s="1"/>
  <c r="J127" i="6"/>
  <c r="K127" i="6" s="1"/>
  <c r="J119" i="6"/>
  <c r="K119" i="6" s="1"/>
  <c r="J111" i="6"/>
  <c r="K111" i="6" s="1"/>
  <c r="J103" i="6"/>
  <c r="K103" i="6" s="1"/>
  <c r="J95" i="6"/>
  <c r="K95" i="6" s="1"/>
  <c r="J87" i="6"/>
  <c r="K87" i="6" s="1"/>
  <c r="J79" i="6"/>
  <c r="K79" i="6" s="1"/>
  <c r="J71" i="6"/>
  <c r="K71" i="6" s="1"/>
  <c r="J63" i="6"/>
  <c r="K63" i="6" s="1"/>
  <c r="J55" i="6"/>
  <c r="K55" i="6" s="1"/>
  <c r="J47" i="6"/>
  <c r="K47" i="6" s="1"/>
  <c r="J39" i="6"/>
  <c r="K39" i="6" s="1"/>
  <c r="J31" i="6"/>
  <c r="K31" i="6" s="1"/>
  <c r="J23" i="6"/>
  <c r="K23" i="6" s="1"/>
  <c r="J15" i="6"/>
  <c r="K15" i="6" s="1"/>
  <c r="J7" i="6"/>
  <c r="K7" i="6" s="1"/>
  <c r="J131" i="16"/>
  <c r="K131" i="16" s="1"/>
  <c r="J108" i="16"/>
  <c r="K108" i="16" s="1"/>
  <c r="J90" i="16"/>
  <c r="K90" i="16" s="1"/>
  <c r="J67" i="16"/>
  <c r="K67" i="16" s="1"/>
  <c r="J44" i="16"/>
  <c r="K44" i="16" s="1"/>
  <c r="J26" i="16"/>
  <c r="K26" i="16" s="1"/>
  <c r="J3" i="16"/>
  <c r="K3" i="16" s="1"/>
  <c r="J142" i="6"/>
  <c r="K142" i="6" s="1"/>
  <c r="J134" i="6"/>
  <c r="K134" i="6" s="1"/>
  <c r="J126" i="6"/>
  <c r="K126" i="6" s="1"/>
  <c r="J118" i="6"/>
  <c r="K118" i="6" s="1"/>
  <c r="J110" i="6"/>
  <c r="K110" i="6" s="1"/>
  <c r="J102" i="6"/>
  <c r="K102" i="6" s="1"/>
  <c r="J94" i="6"/>
  <c r="K94" i="6" s="1"/>
  <c r="J86" i="6"/>
  <c r="K86" i="6" s="1"/>
  <c r="J78" i="6"/>
  <c r="K78" i="6" s="1"/>
  <c r="J70" i="6"/>
  <c r="K70" i="6" s="1"/>
  <c r="J62" i="6"/>
  <c r="K62" i="6" s="1"/>
  <c r="J54" i="6"/>
  <c r="K54" i="6" s="1"/>
  <c r="J46" i="6"/>
  <c r="K46" i="6" s="1"/>
  <c r="J38" i="6"/>
  <c r="K38" i="6" s="1"/>
  <c r="J30" i="6"/>
  <c r="K30" i="6" s="1"/>
  <c r="J22" i="6"/>
  <c r="K22" i="6" s="1"/>
  <c r="J14" i="6"/>
  <c r="K14" i="6" s="1"/>
  <c r="J6" i="6"/>
  <c r="K6" i="6" s="1"/>
  <c r="J130" i="16"/>
  <c r="K130" i="16" s="1"/>
  <c r="J107" i="16"/>
  <c r="K107" i="16" s="1"/>
  <c r="J84" i="16"/>
  <c r="K84" i="16" s="1"/>
  <c r="J66" i="16"/>
  <c r="K66" i="16" s="1"/>
  <c r="J43" i="16"/>
  <c r="K43" i="16" s="1"/>
  <c r="J2" i="16"/>
  <c r="K2" i="16" s="1"/>
  <c r="J5" i="16"/>
  <c r="K5" i="16" s="1"/>
  <c r="J13" i="16"/>
  <c r="K13" i="16" s="1"/>
  <c r="J21" i="16"/>
  <c r="K21" i="16" s="1"/>
  <c r="J29" i="16"/>
  <c r="K29" i="16" s="1"/>
  <c r="J37" i="16"/>
  <c r="K37" i="16" s="1"/>
  <c r="J45" i="16"/>
  <c r="K45" i="16" s="1"/>
  <c r="J53" i="16"/>
  <c r="K53" i="16" s="1"/>
  <c r="J61" i="16"/>
  <c r="K61" i="16" s="1"/>
  <c r="J69" i="16"/>
  <c r="K69" i="16" s="1"/>
  <c r="J77" i="16"/>
  <c r="K77" i="16" s="1"/>
  <c r="J85" i="16"/>
  <c r="K85" i="16" s="1"/>
  <c r="J93" i="16"/>
  <c r="K93" i="16" s="1"/>
  <c r="J101" i="16"/>
  <c r="K101" i="16" s="1"/>
  <c r="J109" i="16"/>
  <c r="K109" i="16" s="1"/>
  <c r="J117" i="16"/>
  <c r="K117" i="16" s="1"/>
  <c r="J125" i="16"/>
  <c r="K125" i="16" s="1"/>
  <c r="J133" i="16"/>
  <c r="K133" i="16" s="1"/>
  <c r="J141" i="16"/>
  <c r="K141" i="16" s="1"/>
  <c r="J6" i="16"/>
  <c r="K6" i="16" s="1"/>
  <c r="J14" i="16"/>
  <c r="K14" i="16" s="1"/>
  <c r="J22" i="16"/>
  <c r="K22" i="16" s="1"/>
  <c r="J30" i="16"/>
  <c r="K30" i="16" s="1"/>
  <c r="J38" i="16"/>
  <c r="K38" i="16" s="1"/>
  <c r="J46" i="16"/>
  <c r="K46" i="16" s="1"/>
  <c r="J54" i="16"/>
  <c r="K54" i="16" s="1"/>
  <c r="J62" i="16"/>
  <c r="K62" i="16" s="1"/>
  <c r="J70" i="16"/>
  <c r="K70" i="16" s="1"/>
  <c r="J78" i="16"/>
  <c r="K78" i="16" s="1"/>
  <c r="J86" i="16"/>
  <c r="K86" i="16" s="1"/>
  <c r="J94" i="16"/>
  <c r="K94" i="16" s="1"/>
  <c r="J102" i="16"/>
  <c r="K102" i="16" s="1"/>
  <c r="J110" i="16"/>
  <c r="K110" i="16" s="1"/>
  <c r="J118" i="16"/>
  <c r="K118" i="16" s="1"/>
  <c r="J126" i="16"/>
  <c r="K126" i="16" s="1"/>
  <c r="J134" i="16"/>
  <c r="K134" i="16" s="1"/>
  <c r="J142" i="16"/>
  <c r="K142" i="16" s="1"/>
  <c r="J7" i="16"/>
  <c r="K7" i="16" s="1"/>
  <c r="J15" i="16"/>
  <c r="K15" i="16" s="1"/>
  <c r="J23" i="16"/>
  <c r="K23" i="16" s="1"/>
  <c r="J31" i="16"/>
  <c r="K31" i="16" s="1"/>
  <c r="J39" i="16"/>
  <c r="K39" i="16" s="1"/>
  <c r="J47" i="16"/>
  <c r="K47" i="16" s="1"/>
  <c r="J55" i="16"/>
  <c r="K55" i="16" s="1"/>
  <c r="J63" i="16"/>
  <c r="K63" i="16" s="1"/>
  <c r="J71" i="16"/>
  <c r="K71" i="16" s="1"/>
  <c r="J79" i="16"/>
  <c r="K79" i="16" s="1"/>
  <c r="J87" i="16"/>
  <c r="K87" i="16" s="1"/>
  <c r="J95" i="16"/>
  <c r="K95" i="16" s="1"/>
  <c r="J103" i="16"/>
  <c r="K103" i="16" s="1"/>
  <c r="J111" i="16"/>
  <c r="K111" i="16" s="1"/>
  <c r="J119" i="16"/>
  <c r="K119" i="16" s="1"/>
  <c r="J127" i="16"/>
  <c r="K127" i="16" s="1"/>
  <c r="J135" i="16"/>
  <c r="K135" i="16" s="1"/>
  <c r="J143" i="16"/>
  <c r="K143" i="16" s="1"/>
  <c r="J8" i="16"/>
  <c r="K8" i="16" s="1"/>
  <c r="J16" i="16"/>
  <c r="K16" i="16" s="1"/>
  <c r="J24" i="16"/>
  <c r="K24" i="16" s="1"/>
  <c r="J32" i="16"/>
  <c r="K32" i="16" s="1"/>
  <c r="J40" i="16"/>
  <c r="K40" i="16" s="1"/>
  <c r="J48" i="16"/>
  <c r="K48" i="16" s="1"/>
  <c r="J56" i="16"/>
  <c r="K56" i="16" s="1"/>
  <c r="J64" i="16"/>
  <c r="K64" i="16" s="1"/>
  <c r="J72" i="16"/>
  <c r="K72" i="16" s="1"/>
  <c r="J80" i="16"/>
  <c r="K80" i="16" s="1"/>
  <c r="J88" i="16"/>
  <c r="K88" i="16" s="1"/>
  <c r="J96" i="16"/>
  <c r="K96" i="16" s="1"/>
  <c r="J104" i="16"/>
  <c r="K104" i="16" s="1"/>
  <c r="J112" i="16"/>
  <c r="K112" i="16" s="1"/>
  <c r="J120" i="16"/>
  <c r="K120" i="16" s="1"/>
  <c r="J128" i="16"/>
  <c r="K128" i="16" s="1"/>
  <c r="J136" i="16"/>
  <c r="K136" i="16" s="1"/>
  <c r="J144" i="16"/>
  <c r="K144" i="16" s="1"/>
  <c r="J9" i="16"/>
  <c r="K9" i="16" s="1"/>
  <c r="J17" i="16"/>
  <c r="K17" i="16" s="1"/>
  <c r="J25" i="16"/>
  <c r="K25" i="16" s="1"/>
  <c r="J33" i="16"/>
  <c r="K33" i="16" s="1"/>
  <c r="J41" i="16"/>
  <c r="K41" i="16" s="1"/>
  <c r="J49" i="16"/>
  <c r="K49" i="16" s="1"/>
  <c r="J57" i="16"/>
  <c r="K57" i="16" s="1"/>
  <c r="J65" i="16"/>
  <c r="K65" i="16" s="1"/>
  <c r="J73" i="16"/>
  <c r="K73" i="16" s="1"/>
  <c r="J81" i="16"/>
  <c r="K81" i="16" s="1"/>
  <c r="J89" i="16"/>
  <c r="K89" i="16" s="1"/>
  <c r="J97" i="16"/>
  <c r="K97" i="16" s="1"/>
  <c r="J105" i="16"/>
  <c r="K105" i="16" s="1"/>
  <c r="J113" i="16"/>
  <c r="K113" i="16" s="1"/>
  <c r="J121" i="16"/>
  <c r="K121" i="16" s="1"/>
  <c r="J129" i="16"/>
  <c r="K129" i="16" s="1"/>
  <c r="J137" i="16"/>
  <c r="K137" i="16" s="1"/>
  <c r="J124" i="16"/>
  <c r="K124" i="16" s="1"/>
  <c r="J106" i="16"/>
  <c r="K106" i="16" s="1"/>
  <c r="J83" i="16"/>
  <c r="K83" i="16" s="1"/>
  <c r="J60" i="16"/>
  <c r="K60" i="16" s="1"/>
  <c r="J42" i="16"/>
  <c r="K42" i="16" s="1"/>
  <c r="J19" i="16"/>
  <c r="K19" i="16" s="1"/>
  <c r="J140" i="6"/>
  <c r="K140" i="6" s="1"/>
  <c r="J132" i="6"/>
  <c r="K132" i="6" s="1"/>
  <c r="J124" i="6"/>
  <c r="K124" i="6" s="1"/>
  <c r="J116" i="6"/>
  <c r="K116" i="6" s="1"/>
  <c r="J108" i="6"/>
  <c r="K108" i="6" s="1"/>
  <c r="J100" i="6"/>
  <c r="K100" i="6" s="1"/>
  <c r="J92" i="6"/>
  <c r="K92" i="6" s="1"/>
  <c r="J84" i="6"/>
  <c r="K84" i="6" s="1"/>
  <c r="J76" i="6"/>
  <c r="K76" i="6" s="1"/>
  <c r="J68" i="6"/>
  <c r="K68" i="6" s="1"/>
  <c r="J60" i="6"/>
  <c r="K60" i="6" s="1"/>
  <c r="J52" i="6"/>
  <c r="K52" i="6" s="1"/>
  <c r="J44" i="6"/>
  <c r="K44" i="6" s="1"/>
  <c r="J36" i="6"/>
  <c r="K36" i="6" s="1"/>
  <c r="J28" i="6"/>
  <c r="K28" i="6" s="1"/>
  <c r="J20" i="6"/>
  <c r="K20" i="6" s="1"/>
  <c r="J12" i="6"/>
  <c r="K12" i="6" s="1"/>
  <c r="J4" i="6"/>
  <c r="K4" i="6" s="1"/>
  <c r="J145" i="16"/>
  <c r="K145" i="16" s="1"/>
  <c r="J123" i="16"/>
  <c r="K123" i="16" s="1"/>
  <c r="J100" i="16"/>
  <c r="K100" i="16" s="1"/>
  <c r="J82" i="16"/>
  <c r="K82" i="16" s="1"/>
  <c r="J59" i="16"/>
  <c r="K59" i="16" s="1"/>
  <c r="J36" i="16"/>
  <c r="K36" i="16" s="1"/>
  <c r="J18" i="16"/>
  <c r="K18" i="16" s="1"/>
  <c r="J89" i="7"/>
  <c r="K89" i="7" s="1"/>
  <c r="J42" i="7"/>
  <c r="K42" i="7" s="1"/>
  <c r="J140" i="16"/>
  <c r="K140" i="16" s="1"/>
  <c r="J122" i="16"/>
  <c r="K122" i="16" s="1"/>
  <c r="J99" i="16"/>
  <c r="K99" i="16" s="1"/>
  <c r="J76" i="16"/>
  <c r="K76" i="16" s="1"/>
  <c r="J58" i="16"/>
  <c r="K58" i="16" s="1"/>
  <c r="J35" i="16"/>
  <c r="K35" i="16" s="1"/>
  <c r="J12" i="16"/>
  <c r="K12" i="16" s="1"/>
  <c r="J16" i="17"/>
  <c r="K16" i="17" s="1"/>
  <c r="J3" i="17"/>
  <c r="K3" i="17" s="1"/>
  <c r="J11" i="17"/>
  <c r="K11" i="17" s="1"/>
  <c r="J19" i="17"/>
  <c r="K19" i="17" s="1"/>
  <c r="J27" i="17"/>
  <c r="K27" i="17" s="1"/>
  <c r="J35" i="17"/>
  <c r="K35" i="17" s="1"/>
  <c r="J43" i="17"/>
  <c r="K43" i="17" s="1"/>
  <c r="J51" i="17"/>
  <c r="K51" i="17" s="1"/>
  <c r="J59" i="17"/>
  <c r="K59" i="17" s="1"/>
  <c r="J67" i="17"/>
  <c r="K67" i="17" s="1"/>
  <c r="J75" i="17"/>
  <c r="K75" i="17" s="1"/>
  <c r="J83" i="17"/>
  <c r="K83" i="17" s="1"/>
  <c r="J91" i="17"/>
  <c r="K91" i="17" s="1"/>
  <c r="J99" i="17"/>
  <c r="K99" i="17" s="1"/>
  <c r="J107" i="17"/>
  <c r="K107" i="17" s="1"/>
  <c r="J115" i="17"/>
  <c r="K115" i="17" s="1"/>
  <c r="J5" i="17"/>
  <c r="K5" i="17" s="1"/>
  <c r="J13" i="17"/>
  <c r="K13" i="17" s="1"/>
  <c r="J21" i="17"/>
  <c r="K21" i="17" s="1"/>
  <c r="J29" i="17"/>
  <c r="K29" i="17" s="1"/>
  <c r="J37" i="17"/>
  <c r="K37" i="17" s="1"/>
  <c r="J45" i="17"/>
  <c r="K45" i="17" s="1"/>
  <c r="J53" i="17"/>
  <c r="K53" i="17" s="1"/>
  <c r="J61" i="17"/>
  <c r="K61" i="17" s="1"/>
  <c r="J69" i="17"/>
  <c r="K69" i="17" s="1"/>
  <c r="J77" i="17"/>
  <c r="K77" i="17" s="1"/>
  <c r="J85" i="17"/>
  <c r="K85" i="17" s="1"/>
  <c r="J93" i="17"/>
  <c r="K93" i="17" s="1"/>
  <c r="J101" i="17"/>
  <c r="K101" i="17" s="1"/>
  <c r="J109" i="17"/>
  <c r="K109" i="17" s="1"/>
  <c r="J117" i="17"/>
  <c r="K117" i="17" s="1"/>
  <c r="J111" i="17"/>
  <c r="K111" i="17" s="1"/>
  <c r="J100" i="17"/>
  <c r="K100" i="17" s="1"/>
  <c r="J89" i="17"/>
  <c r="K89" i="17" s="1"/>
  <c r="J79" i="17"/>
  <c r="K79" i="17" s="1"/>
  <c r="J68" i="17"/>
  <c r="K68" i="17" s="1"/>
  <c r="J57" i="17"/>
  <c r="K57" i="17" s="1"/>
  <c r="J47" i="17"/>
  <c r="K47" i="17" s="1"/>
  <c r="J36" i="17"/>
  <c r="K36" i="17" s="1"/>
  <c r="J25" i="17"/>
  <c r="K25" i="17" s="1"/>
  <c r="J15" i="17"/>
  <c r="K15" i="17" s="1"/>
  <c r="J4" i="17"/>
  <c r="K4" i="17" s="1"/>
  <c r="J120" i="17"/>
  <c r="K120" i="17" s="1"/>
  <c r="J110" i="17"/>
  <c r="K110" i="17" s="1"/>
  <c r="J98" i="17"/>
  <c r="K98" i="17" s="1"/>
  <c r="J88" i="17"/>
  <c r="K88" i="17" s="1"/>
  <c r="J78" i="17"/>
  <c r="K78" i="17" s="1"/>
  <c r="J66" i="17"/>
  <c r="K66" i="17" s="1"/>
  <c r="J56" i="17"/>
  <c r="K56" i="17" s="1"/>
  <c r="J46" i="17"/>
  <c r="K46" i="17" s="1"/>
  <c r="J34" i="17"/>
  <c r="K34" i="17" s="1"/>
  <c r="J24" i="17"/>
  <c r="K24" i="17" s="1"/>
  <c r="J14" i="17"/>
  <c r="K14" i="17" s="1"/>
  <c r="J119" i="17"/>
  <c r="K119" i="17" s="1"/>
  <c r="J108" i="17"/>
  <c r="K108" i="17" s="1"/>
  <c r="J97" i="17"/>
  <c r="K97" i="17" s="1"/>
  <c r="J87" i="17"/>
  <c r="K87" i="17" s="1"/>
  <c r="J76" i="17"/>
  <c r="K76" i="17" s="1"/>
  <c r="J65" i="17"/>
  <c r="K65" i="17" s="1"/>
  <c r="J55" i="17"/>
  <c r="K55" i="17" s="1"/>
  <c r="J44" i="17"/>
  <c r="K44" i="17" s="1"/>
  <c r="J33" i="17"/>
  <c r="K33" i="17" s="1"/>
  <c r="J23" i="17"/>
  <c r="K23" i="17" s="1"/>
  <c r="J12" i="17"/>
  <c r="K12" i="17" s="1"/>
  <c r="J118" i="17"/>
  <c r="K118" i="17" s="1"/>
  <c r="J106" i="17"/>
  <c r="K106" i="17" s="1"/>
  <c r="J96" i="17"/>
  <c r="K96" i="17" s="1"/>
  <c r="J86" i="17"/>
  <c r="K86" i="17" s="1"/>
  <c r="J74" i="17"/>
  <c r="K74" i="17" s="1"/>
  <c r="J64" i="17"/>
  <c r="K64" i="17" s="1"/>
  <c r="J54" i="17"/>
  <c r="K54" i="17" s="1"/>
  <c r="J42" i="17"/>
  <c r="K42" i="17" s="1"/>
  <c r="J32" i="17"/>
  <c r="K32" i="17" s="1"/>
  <c r="J22" i="17"/>
  <c r="K22" i="17" s="1"/>
  <c r="J10" i="17"/>
  <c r="K10" i="17" s="1"/>
  <c r="J97" i="18"/>
  <c r="K97" i="18" s="1"/>
  <c r="J89" i="18"/>
  <c r="K89" i="18" s="1"/>
  <c r="J81" i="18"/>
  <c r="K81" i="18" s="1"/>
  <c r="J73" i="18"/>
  <c r="K73" i="18" s="1"/>
  <c r="J65" i="18"/>
  <c r="K65" i="18" s="1"/>
  <c r="J57" i="18"/>
  <c r="K57" i="18" s="1"/>
  <c r="J49" i="18"/>
  <c r="K49" i="18" s="1"/>
  <c r="J41" i="18"/>
  <c r="K41" i="18" s="1"/>
  <c r="J33" i="18"/>
  <c r="K33" i="18" s="1"/>
  <c r="J25" i="18"/>
  <c r="K25" i="18" s="1"/>
  <c r="J17" i="18"/>
  <c r="K17" i="18" s="1"/>
  <c r="J9" i="18"/>
  <c r="K9" i="18" s="1"/>
  <c r="J103" i="18"/>
  <c r="K103" i="18" s="1"/>
  <c r="J95" i="18"/>
  <c r="K95" i="18" s="1"/>
  <c r="J87" i="18"/>
  <c r="K87" i="18" s="1"/>
  <c r="J79" i="18"/>
  <c r="K79" i="18" s="1"/>
  <c r="J71" i="18"/>
  <c r="K71" i="18" s="1"/>
  <c r="J63" i="18"/>
  <c r="K63" i="18" s="1"/>
  <c r="J55" i="18"/>
  <c r="K55" i="18" s="1"/>
  <c r="J47" i="18"/>
  <c r="K47" i="18" s="1"/>
  <c r="J39" i="18"/>
  <c r="K39" i="18" s="1"/>
  <c r="J31" i="18"/>
  <c r="K31" i="18" s="1"/>
  <c r="J23" i="18"/>
  <c r="K23" i="18" s="1"/>
  <c r="J15" i="18"/>
  <c r="K15" i="18" s="1"/>
  <c r="H3" i="18"/>
  <c r="I3" i="18" s="1"/>
  <c r="H10" i="18"/>
  <c r="I10" i="18" s="1"/>
  <c r="H18" i="18"/>
  <c r="I18" i="18" s="1"/>
  <c r="H34" i="18"/>
  <c r="I34" i="18" s="1"/>
  <c r="H42" i="18"/>
  <c r="I42" i="18" s="1"/>
  <c r="H50" i="18"/>
  <c r="I50" i="18" s="1"/>
  <c r="H59" i="18"/>
  <c r="I59" i="18" s="1"/>
  <c r="H66" i="18"/>
  <c r="I66" i="18" s="1"/>
  <c r="H67" i="18"/>
  <c r="I67" i="18" s="1"/>
  <c r="H82" i="18"/>
  <c r="I82" i="18" s="1"/>
  <c r="H98" i="18"/>
  <c r="I98" i="18" s="1"/>
  <c r="H99" i="18"/>
  <c r="I99" i="18" s="1"/>
  <c r="H106" i="18"/>
  <c r="I106" i="18" s="1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F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G2" i="18"/>
  <c r="F2" i="18"/>
  <c r="B3" i="18"/>
  <c r="H27" i="18" s="1"/>
  <c r="I27" i="18" s="1"/>
  <c r="B1" i="18"/>
  <c r="B4" i="17"/>
  <c r="H116" i="17" s="1"/>
  <c r="I116" i="17" s="1"/>
  <c r="B3" i="17"/>
  <c r="H59" i="17" s="1"/>
  <c r="I59" i="17" s="1"/>
  <c r="B1" i="17"/>
  <c r="B2" i="17" s="1"/>
  <c r="B1" i="16"/>
  <c r="H115" i="17" l="1"/>
  <c r="I115" i="17" s="1"/>
  <c r="H91" i="17"/>
  <c r="I91" i="17" s="1"/>
  <c r="H19" i="17"/>
  <c r="I19" i="17" s="1"/>
  <c r="H91" i="18"/>
  <c r="I91" i="18" s="1"/>
  <c r="H35" i="18"/>
  <c r="I35" i="18" s="1"/>
  <c r="H27" i="17"/>
  <c r="I27" i="17" s="1"/>
  <c r="H20" i="17"/>
  <c r="I20" i="17" s="1"/>
  <c r="H84" i="17"/>
  <c r="I84" i="17" s="1"/>
  <c r="H83" i="17"/>
  <c r="I83" i="17" s="1"/>
  <c r="H74" i="18"/>
  <c r="I74" i="18" s="1"/>
  <c r="H51" i="17"/>
  <c r="I51" i="17" s="1"/>
  <c r="H4" i="17"/>
  <c r="I4" i="17" s="1"/>
  <c r="H52" i="17"/>
  <c r="I52" i="17" s="1"/>
  <c r="H4" i="18"/>
  <c r="I4" i="18" s="1"/>
  <c r="H12" i="18"/>
  <c r="I12" i="18" s="1"/>
  <c r="H20" i="18"/>
  <c r="I20" i="18" s="1"/>
  <c r="H28" i="18"/>
  <c r="I28" i="18" s="1"/>
  <c r="H36" i="18"/>
  <c r="I36" i="18" s="1"/>
  <c r="H44" i="18"/>
  <c r="I44" i="18" s="1"/>
  <c r="H52" i="18"/>
  <c r="I52" i="18" s="1"/>
  <c r="H60" i="18"/>
  <c r="I60" i="18" s="1"/>
  <c r="H68" i="18"/>
  <c r="I68" i="18" s="1"/>
  <c r="H76" i="18"/>
  <c r="I76" i="18" s="1"/>
  <c r="H84" i="18"/>
  <c r="I84" i="18" s="1"/>
  <c r="H92" i="18"/>
  <c r="I92" i="18" s="1"/>
  <c r="H100" i="18"/>
  <c r="I100" i="18" s="1"/>
  <c r="H108" i="18"/>
  <c r="I108" i="18" s="1"/>
  <c r="H5" i="18"/>
  <c r="I5" i="18" s="1"/>
  <c r="H13" i="18"/>
  <c r="I13" i="18" s="1"/>
  <c r="H21" i="18"/>
  <c r="I21" i="18" s="1"/>
  <c r="H29" i="18"/>
  <c r="I29" i="18" s="1"/>
  <c r="H37" i="18"/>
  <c r="I37" i="18" s="1"/>
  <c r="H45" i="18"/>
  <c r="I45" i="18" s="1"/>
  <c r="H53" i="18"/>
  <c r="I53" i="18" s="1"/>
  <c r="H61" i="18"/>
  <c r="I61" i="18" s="1"/>
  <c r="H69" i="18"/>
  <c r="I69" i="18" s="1"/>
  <c r="H77" i="18"/>
  <c r="I77" i="18" s="1"/>
  <c r="H85" i="18"/>
  <c r="I85" i="18" s="1"/>
  <c r="H93" i="18"/>
  <c r="I93" i="18" s="1"/>
  <c r="H101" i="18"/>
  <c r="I101" i="18" s="1"/>
  <c r="H109" i="18"/>
  <c r="I109" i="18" s="1"/>
  <c r="H6" i="18"/>
  <c r="I6" i="18" s="1"/>
  <c r="H14" i="18"/>
  <c r="I14" i="18" s="1"/>
  <c r="H22" i="18"/>
  <c r="I22" i="18" s="1"/>
  <c r="H30" i="18"/>
  <c r="I30" i="18" s="1"/>
  <c r="H38" i="18"/>
  <c r="I38" i="18" s="1"/>
  <c r="H46" i="18"/>
  <c r="I46" i="18" s="1"/>
  <c r="H54" i="18"/>
  <c r="I54" i="18" s="1"/>
  <c r="H62" i="18"/>
  <c r="I62" i="18" s="1"/>
  <c r="H70" i="18"/>
  <c r="I70" i="18" s="1"/>
  <c r="H78" i="18"/>
  <c r="I78" i="18" s="1"/>
  <c r="H86" i="18"/>
  <c r="I86" i="18" s="1"/>
  <c r="H94" i="18"/>
  <c r="I94" i="18" s="1"/>
  <c r="H102" i="18"/>
  <c r="I102" i="18" s="1"/>
  <c r="H110" i="18"/>
  <c r="I110" i="18" s="1"/>
  <c r="H7" i="18"/>
  <c r="I7" i="18" s="1"/>
  <c r="H15" i="18"/>
  <c r="I15" i="18" s="1"/>
  <c r="H23" i="18"/>
  <c r="I23" i="18" s="1"/>
  <c r="H31" i="18"/>
  <c r="I31" i="18" s="1"/>
  <c r="H39" i="18"/>
  <c r="I39" i="18" s="1"/>
  <c r="H47" i="18"/>
  <c r="I47" i="18" s="1"/>
  <c r="H55" i="18"/>
  <c r="I55" i="18" s="1"/>
  <c r="H63" i="18"/>
  <c r="I63" i="18" s="1"/>
  <c r="H71" i="18"/>
  <c r="I71" i="18" s="1"/>
  <c r="H79" i="18"/>
  <c r="I79" i="18" s="1"/>
  <c r="H87" i="18"/>
  <c r="I87" i="18" s="1"/>
  <c r="H95" i="18"/>
  <c r="I95" i="18" s="1"/>
  <c r="H103" i="18"/>
  <c r="I103" i="18" s="1"/>
  <c r="H2" i="18"/>
  <c r="I2" i="18" s="1"/>
  <c r="H16" i="18"/>
  <c r="I16" i="18" s="1"/>
  <c r="H24" i="18"/>
  <c r="I24" i="18" s="1"/>
  <c r="H40" i="18"/>
  <c r="I40" i="18" s="1"/>
  <c r="H56" i="18"/>
  <c r="I56" i="18" s="1"/>
  <c r="H64" i="18"/>
  <c r="I64" i="18" s="1"/>
  <c r="H80" i="18"/>
  <c r="I80" i="18" s="1"/>
  <c r="H88" i="18"/>
  <c r="I88" i="18" s="1"/>
  <c r="H96" i="18"/>
  <c r="I96" i="18" s="1"/>
  <c r="H8" i="18"/>
  <c r="I8" i="18" s="1"/>
  <c r="H32" i="18"/>
  <c r="I32" i="18" s="1"/>
  <c r="H48" i="18"/>
  <c r="I48" i="18" s="1"/>
  <c r="H72" i="18"/>
  <c r="I72" i="18" s="1"/>
  <c r="H104" i="18"/>
  <c r="I104" i="18" s="1"/>
  <c r="H9" i="18"/>
  <c r="I9" i="18" s="1"/>
  <c r="H17" i="18"/>
  <c r="I17" i="18" s="1"/>
  <c r="H25" i="18"/>
  <c r="I25" i="18" s="1"/>
  <c r="H33" i="18"/>
  <c r="I33" i="18" s="1"/>
  <c r="H41" i="18"/>
  <c r="I41" i="18" s="1"/>
  <c r="H49" i="18"/>
  <c r="I49" i="18" s="1"/>
  <c r="H57" i="18"/>
  <c r="I57" i="18" s="1"/>
  <c r="H65" i="18"/>
  <c r="I65" i="18" s="1"/>
  <c r="H73" i="18"/>
  <c r="I73" i="18" s="1"/>
  <c r="H81" i="18"/>
  <c r="I81" i="18" s="1"/>
  <c r="H89" i="18"/>
  <c r="I89" i="18" s="1"/>
  <c r="H97" i="18"/>
  <c r="I97" i="18" s="1"/>
  <c r="H105" i="18"/>
  <c r="I105" i="18" s="1"/>
  <c r="H90" i="18"/>
  <c r="I90" i="18" s="1"/>
  <c r="H58" i="18"/>
  <c r="I58" i="18" s="1"/>
  <c r="H26" i="18"/>
  <c r="I26" i="18" s="1"/>
  <c r="G48" i="17"/>
  <c r="G73" i="17"/>
  <c r="G82" i="17"/>
  <c r="G4" i="17"/>
  <c r="G30" i="17"/>
  <c r="H44" i="17"/>
  <c r="I44" i="17" s="1"/>
  <c r="H107" i="17"/>
  <c r="I107" i="17" s="1"/>
  <c r="H75" i="17"/>
  <c r="I75" i="17" s="1"/>
  <c r="H43" i="17"/>
  <c r="I43" i="17" s="1"/>
  <c r="H11" i="17"/>
  <c r="I11" i="17" s="1"/>
  <c r="H2" i="17"/>
  <c r="I2" i="17" s="1"/>
  <c r="H100" i="17"/>
  <c r="I100" i="17" s="1"/>
  <c r="H68" i="17"/>
  <c r="I68" i="17" s="1"/>
  <c r="H36" i="17"/>
  <c r="I36" i="17" s="1"/>
  <c r="H83" i="18"/>
  <c r="I83" i="18" s="1"/>
  <c r="H51" i="18"/>
  <c r="I51" i="18" s="1"/>
  <c r="H19" i="18"/>
  <c r="I19" i="18" s="1"/>
  <c r="H5" i="17"/>
  <c r="I5" i="17" s="1"/>
  <c r="H13" i="17"/>
  <c r="I13" i="17" s="1"/>
  <c r="H21" i="17"/>
  <c r="I21" i="17" s="1"/>
  <c r="H29" i="17"/>
  <c r="I29" i="17" s="1"/>
  <c r="H37" i="17"/>
  <c r="I37" i="17" s="1"/>
  <c r="H45" i="17"/>
  <c r="I45" i="17" s="1"/>
  <c r="H53" i="17"/>
  <c r="I53" i="17" s="1"/>
  <c r="H61" i="17"/>
  <c r="I61" i="17" s="1"/>
  <c r="H69" i="17"/>
  <c r="I69" i="17" s="1"/>
  <c r="H77" i="17"/>
  <c r="I77" i="17" s="1"/>
  <c r="H85" i="17"/>
  <c r="I85" i="17" s="1"/>
  <c r="H93" i="17"/>
  <c r="I93" i="17" s="1"/>
  <c r="H101" i="17"/>
  <c r="I101" i="17" s="1"/>
  <c r="H109" i="17"/>
  <c r="I109" i="17" s="1"/>
  <c r="H117" i="17"/>
  <c r="I117" i="17" s="1"/>
  <c r="H6" i="17"/>
  <c r="I6" i="17" s="1"/>
  <c r="H14" i="17"/>
  <c r="I14" i="17" s="1"/>
  <c r="H22" i="17"/>
  <c r="I22" i="17" s="1"/>
  <c r="H30" i="17"/>
  <c r="I30" i="17" s="1"/>
  <c r="H38" i="17"/>
  <c r="I38" i="17" s="1"/>
  <c r="H46" i="17"/>
  <c r="I46" i="17" s="1"/>
  <c r="H54" i="17"/>
  <c r="I54" i="17" s="1"/>
  <c r="H62" i="17"/>
  <c r="I62" i="17" s="1"/>
  <c r="H70" i="17"/>
  <c r="I70" i="17" s="1"/>
  <c r="H78" i="17"/>
  <c r="I78" i="17" s="1"/>
  <c r="H86" i="17"/>
  <c r="I86" i="17" s="1"/>
  <c r="H94" i="17"/>
  <c r="I94" i="17" s="1"/>
  <c r="H102" i="17"/>
  <c r="I102" i="17" s="1"/>
  <c r="H110" i="17"/>
  <c r="I110" i="17" s="1"/>
  <c r="H118" i="17"/>
  <c r="I118" i="17" s="1"/>
  <c r="H7" i="17"/>
  <c r="I7" i="17" s="1"/>
  <c r="H15" i="17"/>
  <c r="I15" i="17" s="1"/>
  <c r="H23" i="17"/>
  <c r="I23" i="17" s="1"/>
  <c r="H31" i="17"/>
  <c r="I31" i="17" s="1"/>
  <c r="H39" i="17"/>
  <c r="I39" i="17" s="1"/>
  <c r="H47" i="17"/>
  <c r="I47" i="17" s="1"/>
  <c r="H55" i="17"/>
  <c r="I55" i="17" s="1"/>
  <c r="H63" i="17"/>
  <c r="I63" i="17" s="1"/>
  <c r="H71" i="17"/>
  <c r="I71" i="17" s="1"/>
  <c r="H79" i="17"/>
  <c r="I79" i="17" s="1"/>
  <c r="H87" i="17"/>
  <c r="I87" i="17" s="1"/>
  <c r="H95" i="17"/>
  <c r="I95" i="17" s="1"/>
  <c r="H103" i="17"/>
  <c r="I103" i="17" s="1"/>
  <c r="H111" i="17"/>
  <c r="I111" i="17" s="1"/>
  <c r="H119" i="17"/>
  <c r="I119" i="17" s="1"/>
  <c r="H8" i="17"/>
  <c r="I8" i="17" s="1"/>
  <c r="H16" i="17"/>
  <c r="I16" i="17" s="1"/>
  <c r="H24" i="17"/>
  <c r="I24" i="17" s="1"/>
  <c r="H32" i="17"/>
  <c r="I32" i="17" s="1"/>
  <c r="H40" i="17"/>
  <c r="I40" i="17" s="1"/>
  <c r="H48" i="17"/>
  <c r="I48" i="17" s="1"/>
  <c r="H56" i="17"/>
  <c r="I56" i="17" s="1"/>
  <c r="H64" i="17"/>
  <c r="I64" i="17" s="1"/>
  <c r="H72" i="17"/>
  <c r="I72" i="17" s="1"/>
  <c r="H80" i="17"/>
  <c r="I80" i="17" s="1"/>
  <c r="H88" i="17"/>
  <c r="I88" i="17" s="1"/>
  <c r="H96" i="17"/>
  <c r="I96" i="17" s="1"/>
  <c r="H104" i="17"/>
  <c r="I104" i="17" s="1"/>
  <c r="H112" i="17"/>
  <c r="I112" i="17" s="1"/>
  <c r="H120" i="17"/>
  <c r="I120" i="17" s="1"/>
  <c r="H9" i="17"/>
  <c r="I9" i="17" s="1"/>
  <c r="H25" i="17"/>
  <c r="I25" i="17" s="1"/>
  <c r="H33" i="17"/>
  <c r="I33" i="17" s="1"/>
  <c r="H49" i="17"/>
  <c r="I49" i="17" s="1"/>
  <c r="H57" i="17"/>
  <c r="I57" i="17" s="1"/>
  <c r="H73" i="17"/>
  <c r="I73" i="17" s="1"/>
  <c r="H81" i="17"/>
  <c r="I81" i="17" s="1"/>
  <c r="H89" i="17"/>
  <c r="I89" i="17" s="1"/>
  <c r="H105" i="17"/>
  <c r="I105" i="17" s="1"/>
  <c r="H113" i="17"/>
  <c r="I113" i="17" s="1"/>
  <c r="H17" i="17"/>
  <c r="I17" i="17" s="1"/>
  <c r="H41" i="17"/>
  <c r="I41" i="17" s="1"/>
  <c r="H65" i="17"/>
  <c r="I65" i="17" s="1"/>
  <c r="H97" i="17"/>
  <c r="I97" i="17" s="1"/>
  <c r="H10" i="17"/>
  <c r="I10" i="17" s="1"/>
  <c r="H18" i="17"/>
  <c r="I18" i="17" s="1"/>
  <c r="H26" i="17"/>
  <c r="I26" i="17" s="1"/>
  <c r="H34" i="17"/>
  <c r="I34" i="17" s="1"/>
  <c r="H42" i="17"/>
  <c r="I42" i="17" s="1"/>
  <c r="H50" i="17"/>
  <c r="I50" i="17" s="1"/>
  <c r="H58" i="17"/>
  <c r="I58" i="17" s="1"/>
  <c r="H66" i="17"/>
  <c r="I66" i="17" s="1"/>
  <c r="H74" i="17"/>
  <c r="I74" i="17" s="1"/>
  <c r="H82" i="17"/>
  <c r="I82" i="17" s="1"/>
  <c r="H90" i="17"/>
  <c r="I90" i="17" s="1"/>
  <c r="H98" i="17"/>
  <c r="I98" i="17" s="1"/>
  <c r="H106" i="17"/>
  <c r="I106" i="17" s="1"/>
  <c r="H114" i="17"/>
  <c r="I114" i="17" s="1"/>
  <c r="H67" i="17"/>
  <c r="I67" i="17" s="1"/>
  <c r="H3" i="17"/>
  <c r="I3" i="17" s="1"/>
  <c r="F118" i="17"/>
  <c r="H108" i="17"/>
  <c r="I108" i="17" s="1"/>
  <c r="H76" i="17"/>
  <c r="I76" i="17" s="1"/>
  <c r="H12" i="17"/>
  <c r="I12" i="17" s="1"/>
  <c r="G102" i="17"/>
  <c r="H99" i="17"/>
  <c r="I99" i="17" s="1"/>
  <c r="H35" i="17"/>
  <c r="I35" i="17" s="1"/>
  <c r="H92" i="17"/>
  <c r="I92" i="17" s="1"/>
  <c r="H60" i="17"/>
  <c r="I60" i="17" s="1"/>
  <c r="H28" i="17"/>
  <c r="I28" i="17" s="1"/>
  <c r="H107" i="18"/>
  <c r="I107" i="18" s="1"/>
  <c r="H75" i="18"/>
  <c r="I75" i="18" s="1"/>
  <c r="H43" i="18"/>
  <c r="I43" i="18" s="1"/>
  <c r="H11" i="18"/>
  <c r="I11" i="18" s="1"/>
  <c r="B5" i="17"/>
  <c r="B6" i="17" s="1"/>
  <c r="G109" i="17" s="1"/>
  <c r="B4" i="16"/>
  <c r="B3" i="16"/>
  <c r="B2" i="16"/>
  <c r="B4" i="15"/>
  <c r="H20" i="15" s="1"/>
  <c r="I20" i="15" s="1"/>
  <c r="B3" i="15"/>
  <c r="B4" i="14"/>
  <c r="B3" i="14"/>
  <c r="H7" i="14" s="1"/>
  <c r="I7" i="14" s="1"/>
  <c r="H20" i="13"/>
  <c r="I20" i="13" s="1"/>
  <c r="H53" i="13"/>
  <c r="I53" i="13" s="1"/>
  <c r="H65" i="13"/>
  <c r="I65" i="13" s="1"/>
  <c r="B4" i="13"/>
  <c r="B3" i="13"/>
  <c r="H21" i="13" s="1"/>
  <c r="I21" i="13" s="1"/>
  <c r="B1" i="15"/>
  <c r="B5" i="15" s="1"/>
  <c r="B6" i="15" s="1"/>
  <c r="B1" i="14"/>
  <c r="B1" i="13"/>
  <c r="F47" i="17" l="1"/>
  <c r="G77" i="17"/>
  <c r="F32" i="17"/>
  <c r="F14" i="17"/>
  <c r="F92" i="17"/>
  <c r="F83" i="17"/>
  <c r="F58" i="17"/>
  <c r="F9" i="17"/>
  <c r="F69" i="17"/>
  <c r="G110" i="17"/>
  <c r="F80" i="17"/>
  <c r="G107" i="17"/>
  <c r="F55" i="17"/>
  <c r="G76" i="17"/>
  <c r="F36" i="17"/>
  <c r="F27" i="17"/>
  <c r="G120" i="17"/>
  <c r="G71" i="17"/>
  <c r="F39" i="17"/>
  <c r="H17" i="13"/>
  <c r="I17" i="13" s="1"/>
  <c r="F15" i="17"/>
  <c r="G117" i="17"/>
  <c r="F8" i="17"/>
  <c r="G68" i="17"/>
  <c r="F28" i="17"/>
  <c r="F19" i="17"/>
  <c r="G112" i="17"/>
  <c r="G63" i="17"/>
  <c r="F117" i="17"/>
  <c r="F21" i="17"/>
  <c r="F16" i="17"/>
  <c r="G12" i="17"/>
  <c r="G90" i="17"/>
  <c r="G81" i="17"/>
  <c r="G56" i="17"/>
  <c r="G7" i="17"/>
  <c r="F86" i="17"/>
  <c r="G75" i="17"/>
  <c r="G26" i="17"/>
  <c r="G17" i="17"/>
  <c r="F81" i="17"/>
  <c r="H52" i="13"/>
  <c r="I52" i="13" s="1"/>
  <c r="F29" i="17"/>
  <c r="F78" i="17"/>
  <c r="G59" i="17"/>
  <c r="G18" i="17"/>
  <c r="G9" i="17"/>
  <c r="F73" i="17"/>
  <c r="H33" i="13"/>
  <c r="I33" i="13" s="1"/>
  <c r="G13" i="17"/>
  <c r="F22" i="17"/>
  <c r="F100" i="17"/>
  <c r="F91" i="17"/>
  <c r="F66" i="17"/>
  <c r="F17" i="17"/>
  <c r="H20" i="14"/>
  <c r="I20" i="14" s="1"/>
  <c r="B5" i="14"/>
  <c r="B6" i="14" s="1"/>
  <c r="H18" i="14"/>
  <c r="I18" i="14" s="1"/>
  <c r="H38" i="15"/>
  <c r="I38" i="15" s="1"/>
  <c r="F37" i="17"/>
  <c r="F70" i="17"/>
  <c r="G60" i="17"/>
  <c r="F84" i="17"/>
  <c r="F20" i="17"/>
  <c r="G74" i="17"/>
  <c r="F75" i="17"/>
  <c r="F11" i="17"/>
  <c r="F114" i="17"/>
  <c r="G104" i="17"/>
  <c r="G119" i="17"/>
  <c r="G55" i="17"/>
  <c r="F63" i="17"/>
  <c r="H46" i="14"/>
  <c r="I46" i="14" s="1"/>
  <c r="F88" i="17"/>
  <c r="F31" i="17"/>
  <c r="F65" i="17"/>
  <c r="H12" i="13"/>
  <c r="I12" i="13" s="1"/>
  <c r="H51" i="13"/>
  <c r="I51" i="13" s="1"/>
  <c r="H19" i="13"/>
  <c r="I19" i="13" s="1"/>
  <c r="H61" i="14"/>
  <c r="I61" i="14" s="1"/>
  <c r="H45" i="14"/>
  <c r="I45" i="14" s="1"/>
  <c r="H29" i="14"/>
  <c r="I29" i="14" s="1"/>
  <c r="H13" i="14"/>
  <c r="I13" i="14" s="1"/>
  <c r="H30" i="15"/>
  <c r="I30" i="15" s="1"/>
  <c r="G38" i="17"/>
  <c r="F105" i="17"/>
  <c r="F109" i="17"/>
  <c r="F79" i="17"/>
  <c r="G118" i="17"/>
  <c r="F48" i="17"/>
  <c r="G69" i="17"/>
  <c r="F53" i="17"/>
  <c r="F96" i="17"/>
  <c r="F40" i="17"/>
  <c r="F62" i="17"/>
  <c r="G116" i="17"/>
  <c r="G52" i="17"/>
  <c r="G67" i="17"/>
  <c r="G27" i="17"/>
  <c r="F76" i="17"/>
  <c r="F12" i="17"/>
  <c r="G66" i="17"/>
  <c r="G19" i="17"/>
  <c r="F67" i="17"/>
  <c r="F3" i="17"/>
  <c r="G57" i="17"/>
  <c r="F106" i="17"/>
  <c r="F42" i="17"/>
  <c r="G96" i="17"/>
  <c r="G32" i="17"/>
  <c r="F57" i="17"/>
  <c r="G111" i="17"/>
  <c r="G47" i="17"/>
  <c r="G94" i="17"/>
  <c r="H52" i="14"/>
  <c r="I52" i="14" s="1"/>
  <c r="H34" i="14"/>
  <c r="I34" i="14" s="1"/>
  <c r="H2" i="14"/>
  <c r="I2" i="14" s="1"/>
  <c r="G37" i="17"/>
  <c r="F6" i="17"/>
  <c r="G65" i="17"/>
  <c r="F113" i="17"/>
  <c r="F45" i="17"/>
  <c r="F23" i="17"/>
  <c r="F72" i="17"/>
  <c r="G21" i="17"/>
  <c r="F112" i="17"/>
  <c r="F103" i="17"/>
  <c r="F54" i="17"/>
  <c r="G108" i="17"/>
  <c r="G44" i="17"/>
  <c r="G51" i="17"/>
  <c r="G11" i="17"/>
  <c r="F68" i="17"/>
  <c r="F4" i="17"/>
  <c r="G58" i="17"/>
  <c r="G2" i="17"/>
  <c r="F59" i="17"/>
  <c r="G113" i="17"/>
  <c r="G49" i="17"/>
  <c r="F98" i="17"/>
  <c r="F34" i="17"/>
  <c r="G88" i="17"/>
  <c r="G24" i="17"/>
  <c r="F49" i="17"/>
  <c r="G103" i="17"/>
  <c r="G39" i="17"/>
  <c r="G5" i="17"/>
  <c r="H36" i="14"/>
  <c r="I36" i="14" s="1"/>
  <c r="H50" i="14"/>
  <c r="I50" i="14" s="1"/>
  <c r="F7" i="17"/>
  <c r="G10" i="17"/>
  <c r="H44" i="14"/>
  <c r="I44" i="14" s="1"/>
  <c r="H22" i="15"/>
  <c r="I22" i="15" s="1"/>
  <c r="F120" i="17"/>
  <c r="F93" i="17"/>
  <c r="H69" i="13"/>
  <c r="I69" i="13" s="1"/>
  <c r="H37" i="13"/>
  <c r="I37" i="13" s="1"/>
  <c r="H5" i="13"/>
  <c r="I5" i="13" s="1"/>
  <c r="H58" i="14"/>
  <c r="I58" i="14" s="1"/>
  <c r="H42" i="14"/>
  <c r="I42" i="14" s="1"/>
  <c r="H26" i="14"/>
  <c r="I26" i="14" s="1"/>
  <c r="H10" i="14"/>
  <c r="I10" i="14" s="1"/>
  <c r="H14" i="15"/>
  <c r="I14" i="15" s="1"/>
  <c r="G101" i="17"/>
  <c r="G61" i="17"/>
  <c r="F104" i="17"/>
  <c r="G54" i="17"/>
  <c r="F64" i="17"/>
  <c r="G14" i="17"/>
  <c r="F95" i="17"/>
  <c r="G53" i="17"/>
  <c r="F110" i="17"/>
  <c r="F46" i="17"/>
  <c r="G100" i="17"/>
  <c r="G36" i="17"/>
  <c r="G35" i="17"/>
  <c r="F2" i="17"/>
  <c r="F60" i="17"/>
  <c r="G114" i="17"/>
  <c r="G50" i="17"/>
  <c r="F115" i="17"/>
  <c r="F51" i="17"/>
  <c r="G105" i="17"/>
  <c r="G41" i="17"/>
  <c r="F90" i="17"/>
  <c r="F26" i="17"/>
  <c r="G80" i="17"/>
  <c r="G16" i="17"/>
  <c r="F41" i="17"/>
  <c r="G95" i="17"/>
  <c r="G31" i="17"/>
  <c r="G99" i="17"/>
  <c r="H46" i="15"/>
  <c r="I46" i="15" s="1"/>
  <c r="H14" i="14"/>
  <c r="I14" i="14" s="1"/>
  <c r="F71" i="17"/>
  <c r="F85" i="17"/>
  <c r="G62" i="17"/>
  <c r="G43" i="17"/>
  <c r="F50" i="17"/>
  <c r="H49" i="13"/>
  <c r="I49" i="13" s="1"/>
  <c r="H28" i="14"/>
  <c r="I28" i="14" s="1"/>
  <c r="H36" i="13"/>
  <c r="I36" i="13" s="1"/>
  <c r="H54" i="14"/>
  <c r="I54" i="14" s="1"/>
  <c r="H22" i="14"/>
  <c r="I22" i="14" s="1"/>
  <c r="H6" i="15"/>
  <c r="I6" i="15" s="1"/>
  <c r="F5" i="17"/>
  <c r="F61" i="17"/>
  <c r="F56" i="17"/>
  <c r="F119" i="17"/>
  <c r="F111" i="17"/>
  <c r="G86" i="17"/>
  <c r="F38" i="17"/>
  <c r="G28" i="17"/>
  <c r="F116" i="17"/>
  <c r="G106" i="17"/>
  <c r="G42" i="17"/>
  <c r="F107" i="17"/>
  <c r="F43" i="17"/>
  <c r="G97" i="17"/>
  <c r="G33" i="17"/>
  <c r="F82" i="17"/>
  <c r="F18" i="17"/>
  <c r="G8" i="17"/>
  <c r="F33" i="17"/>
  <c r="G87" i="17"/>
  <c r="G23" i="17"/>
  <c r="G29" i="17"/>
  <c r="F87" i="17"/>
  <c r="H4" i="14"/>
  <c r="I4" i="14" s="1"/>
  <c r="H30" i="14"/>
  <c r="I30" i="14" s="1"/>
  <c r="G6" i="17"/>
  <c r="F77" i="17"/>
  <c r="G91" i="17"/>
  <c r="G40" i="17"/>
  <c r="H60" i="14"/>
  <c r="I60" i="14" s="1"/>
  <c r="H12" i="14"/>
  <c r="I12" i="14" s="1"/>
  <c r="G70" i="17"/>
  <c r="H68" i="13"/>
  <c r="I68" i="13" s="1"/>
  <c r="H4" i="13"/>
  <c r="I4" i="13" s="1"/>
  <c r="H38" i="14"/>
  <c r="I38" i="14" s="1"/>
  <c r="H6" i="14"/>
  <c r="I6" i="14" s="1"/>
  <c r="G46" i="17"/>
  <c r="G85" i="17"/>
  <c r="F102" i="17"/>
  <c r="G92" i="17"/>
  <c r="G3" i="17"/>
  <c r="F52" i="17"/>
  <c r="G72" i="17"/>
  <c r="H67" i="13"/>
  <c r="I67" i="13" s="1"/>
  <c r="H35" i="13"/>
  <c r="I35" i="13" s="1"/>
  <c r="H3" i="13"/>
  <c r="I3" i="13" s="1"/>
  <c r="H53" i="14"/>
  <c r="I53" i="14" s="1"/>
  <c r="H37" i="14"/>
  <c r="I37" i="14" s="1"/>
  <c r="H21" i="14"/>
  <c r="I21" i="14" s="1"/>
  <c r="H5" i="14"/>
  <c r="I5" i="14" s="1"/>
  <c r="H3" i="15"/>
  <c r="I3" i="15" s="1"/>
  <c r="F24" i="17"/>
  <c r="G45" i="17"/>
  <c r="G22" i="17"/>
  <c r="F101" i="17"/>
  <c r="G115" i="17"/>
  <c r="G78" i="17"/>
  <c r="F13" i="17"/>
  <c r="F97" i="17"/>
  <c r="F94" i="17"/>
  <c r="F30" i="17"/>
  <c r="G84" i="17"/>
  <c r="G20" i="17"/>
  <c r="G83" i="17"/>
  <c r="F108" i="17"/>
  <c r="F44" i="17"/>
  <c r="G98" i="17"/>
  <c r="G34" i="17"/>
  <c r="F99" i="17"/>
  <c r="F35" i="17"/>
  <c r="G89" i="17"/>
  <c r="G25" i="17"/>
  <c r="F74" i="17"/>
  <c r="F10" i="17"/>
  <c r="G64" i="17"/>
  <c r="F89" i="17"/>
  <c r="F25" i="17"/>
  <c r="G79" i="17"/>
  <c r="G15" i="17"/>
  <c r="G93" i="17"/>
  <c r="H61" i="13"/>
  <c r="I61" i="13" s="1"/>
  <c r="H45" i="13"/>
  <c r="I45" i="13" s="1"/>
  <c r="H29" i="13"/>
  <c r="I29" i="13" s="1"/>
  <c r="H13" i="13"/>
  <c r="I13" i="13" s="1"/>
  <c r="H76" i="13"/>
  <c r="I76" i="13" s="1"/>
  <c r="H60" i="13"/>
  <c r="I60" i="13" s="1"/>
  <c r="H44" i="13"/>
  <c r="I44" i="13" s="1"/>
  <c r="H28" i="13"/>
  <c r="I28" i="13" s="1"/>
  <c r="H6" i="13"/>
  <c r="I6" i="13" s="1"/>
  <c r="H14" i="13"/>
  <c r="I14" i="13" s="1"/>
  <c r="H22" i="13"/>
  <c r="I22" i="13" s="1"/>
  <c r="H30" i="13"/>
  <c r="I30" i="13" s="1"/>
  <c r="H38" i="13"/>
  <c r="I38" i="13" s="1"/>
  <c r="H46" i="13"/>
  <c r="I46" i="13" s="1"/>
  <c r="H54" i="13"/>
  <c r="I54" i="13" s="1"/>
  <c r="H62" i="13"/>
  <c r="I62" i="13" s="1"/>
  <c r="H70" i="13"/>
  <c r="I70" i="13" s="1"/>
  <c r="H7" i="13"/>
  <c r="I7" i="13" s="1"/>
  <c r="H15" i="13"/>
  <c r="I15" i="13" s="1"/>
  <c r="H23" i="13"/>
  <c r="I23" i="13" s="1"/>
  <c r="H31" i="13"/>
  <c r="I31" i="13" s="1"/>
  <c r="H39" i="13"/>
  <c r="I39" i="13" s="1"/>
  <c r="H47" i="13"/>
  <c r="I47" i="13" s="1"/>
  <c r="H55" i="13"/>
  <c r="I55" i="13" s="1"/>
  <c r="H63" i="13"/>
  <c r="I63" i="13" s="1"/>
  <c r="H71" i="13"/>
  <c r="I71" i="13" s="1"/>
  <c r="H8" i="13"/>
  <c r="I8" i="13" s="1"/>
  <c r="H16" i="13"/>
  <c r="I16" i="13" s="1"/>
  <c r="H24" i="13"/>
  <c r="I24" i="13" s="1"/>
  <c r="H32" i="13"/>
  <c r="I32" i="13" s="1"/>
  <c r="H40" i="13"/>
  <c r="I40" i="13" s="1"/>
  <c r="H48" i="13"/>
  <c r="I48" i="13" s="1"/>
  <c r="H56" i="13"/>
  <c r="I56" i="13" s="1"/>
  <c r="H64" i="13"/>
  <c r="I64" i="13" s="1"/>
  <c r="H72" i="13"/>
  <c r="I72" i="13" s="1"/>
  <c r="H10" i="13"/>
  <c r="I10" i="13" s="1"/>
  <c r="H18" i="13"/>
  <c r="I18" i="13" s="1"/>
  <c r="H26" i="13"/>
  <c r="I26" i="13" s="1"/>
  <c r="H34" i="13"/>
  <c r="I34" i="13" s="1"/>
  <c r="H42" i="13"/>
  <c r="I42" i="13" s="1"/>
  <c r="H50" i="13"/>
  <c r="I50" i="13" s="1"/>
  <c r="H58" i="13"/>
  <c r="I58" i="13" s="1"/>
  <c r="H66" i="13"/>
  <c r="I66" i="13" s="1"/>
  <c r="H74" i="13"/>
  <c r="I74" i="13" s="1"/>
  <c r="H75" i="13"/>
  <c r="I75" i="13" s="1"/>
  <c r="H59" i="13"/>
  <c r="I59" i="13" s="1"/>
  <c r="H43" i="13"/>
  <c r="I43" i="13" s="1"/>
  <c r="H27" i="13"/>
  <c r="I27" i="13" s="1"/>
  <c r="H11" i="13"/>
  <c r="I11" i="13" s="1"/>
  <c r="H73" i="13"/>
  <c r="I73" i="13" s="1"/>
  <c r="H57" i="13"/>
  <c r="I57" i="13" s="1"/>
  <c r="H41" i="13"/>
  <c r="I41" i="13" s="1"/>
  <c r="H25" i="13"/>
  <c r="I25" i="13" s="1"/>
  <c r="H9" i="13"/>
  <c r="I9" i="13" s="1"/>
  <c r="H42" i="15"/>
  <c r="I42" i="15" s="1"/>
  <c r="H34" i="15"/>
  <c r="I34" i="15" s="1"/>
  <c r="H26" i="15"/>
  <c r="I26" i="15" s="1"/>
  <c r="H18" i="15"/>
  <c r="I18" i="15" s="1"/>
  <c r="H10" i="15"/>
  <c r="I10" i="15" s="1"/>
  <c r="H41" i="15"/>
  <c r="I41" i="15" s="1"/>
  <c r="H33" i="15"/>
  <c r="I33" i="15" s="1"/>
  <c r="H25" i="15"/>
  <c r="I25" i="15" s="1"/>
  <c r="H17" i="15"/>
  <c r="I17" i="15" s="1"/>
  <c r="H9" i="15"/>
  <c r="I9" i="15" s="1"/>
  <c r="H40" i="15"/>
  <c r="I40" i="15" s="1"/>
  <c r="H32" i="15"/>
  <c r="I32" i="15" s="1"/>
  <c r="H24" i="15"/>
  <c r="I24" i="15" s="1"/>
  <c r="H16" i="15"/>
  <c r="I16" i="15" s="1"/>
  <c r="H8" i="15"/>
  <c r="I8" i="15" s="1"/>
  <c r="H59" i="14"/>
  <c r="I59" i="14" s="1"/>
  <c r="H51" i="14"/>
  <c r="I51" i="14" s="1"/>
  <c r="H43" i="14"/>
  <c r="I43" i="14" s="1"/>
  <c r="H35" i="14"/>
  <c r="I35" i="14" s="1"/>
  <c r="H27" i="14"/>
  <c r="I27" i="14" s="1"/>
  <c r="H19" i="14"/>
  <c r="I19" i="14" s="1"/>
  <c r="H11" i="14"/>
  <c r="I11" i="14" s="1"/>
  <c r="H3" i="14"/>
  <c r="I3" i="14" s="1"/>
  <c r="H2" i="15"/>
  <c r="I2" i="15" s="1"/>
  <c r="H39" i="15"/>
  <c r="I39" i="15" s="1"/>
  <c r="H31" i="15"/>
  <c r="I31" i="15" s="1"/>
  <c r="H23" i="15"/>
  <c r="I23" i="15" s="1"/>
  <c r="H15" i="15"/>
  <c r="I15" i="15" s="1"/>
  <c r="H7" i="15"/>
  <c r="I7" i="15" s="1"/>
  <c r="H57" i="14"/>
  <c r="I57" i="14" s="1"/>
  <c r="H49" i="14"/>
  <c r="I49" i="14" s="1"/>
  <c r="H41" i="14"/>
  <c r="I41" i="14" s="1"/>
  <c r="H33" i="14"/>
  <c r="I33" i="14" s="1"/>
  <c r="H25" i="14"/>
  <c r="I25" i="14" s="1"/>
  <c r="H17" i="14"/>
  <c r="I17" i="14" s="1"/>
  <c r="H9" i="14"/>
  <c r="I9" i="14" s="1"/>
  <c r="H45" i="15"/>
  <c r="I45" i="15" s="1"/>
  <c r="H37" i="15"/>
  <c r="I37" i="15" s="1"/>
  <c r="H29" i="15"/>
  <c r="I29" i="15" s="1"/>
  <c r="H21" i="15"/>
  <c r="I21" i="15" s="1"/>
  <c r="H13" i="15"/>
  <c r="I13" i="15" s="1"/>
  <c r="H5" i="15"/>
  <c r="I5" i="15" s="1"/>
  <c r="B5" i="16"/>
  <c r="B6" i="16" s="1"/>
  <c r="G39" i="16" s="1"/>
  <c r="H6" i="16"/>
  <c r="I6" i="16" s="1"/>
  <c r="H14" i="16"/>
  <c r="I14" i="16" s="1"/>
  <c r="H22" i="16"/>
  <c r="I22" i="16" s="1"/>
  <c r="H30" i="16"/>
  <c r="I30" i="16" s="1"/>
  <c r="H38" i="16"/>
  <c r="I38" i="16" s="1"/>
  <c r="H46" i="16"/>
  <c r="I46" i="16" s="1"/>
  <c r="H54" i="16"/>
  <c r="I54" i="16" s="1"/>
  <c r="H62" i="16"/>
  <c r="I62" i="16" s="1"/>
  <c r="H70" i="16"/>
  <c r="I70" i="16" s="1"/>
  <c r="H78" i="16"/>
  <c r="I78" i="16" s="1"/>
  <c r="H86" i="16"/>
  <c r="I86" i="16" s="1"/>
  <c r="H94" i="16"/>
  <c r="I94" i="16" s="1"/>
  <c r="H102" i="16"/>
  <c r="I102" i="16" s="1"/>
  <c r="H110" i="16"/>
  <c r="I110" i="16" s="1"/>
  <c r="H118" i="16"/>
  <c r="I118" i="16" s="1"/>
  <c r="H126" i="16"/>
  <c r="I126" i="16" s="1"/>
  <c r="H134" i="16"/>
  <c r="I134" i="16" s="1"/>
  <c r="H142" i="16"/>
  <c r="I142" i="16" s="1"/>
  <c r="H15" i="16"/>
  <c r="I15" i="16" s="1"/>
  <c r="H7" i="16"/>
  <c r="I7" i="16" s="1"/>
  <c r="H9" i="16"/>
  <c r="I9" i="16" s="1"/>
  <c r="H17" i="16"/>
  <c r="I17" i="16" s="1"/>
  <c r="H25" i="16"/>
  <c r="I25" i="16" s="1"/>
  <c r="H33" i="16"/>
  <c r="I33" i="16" s="1"/>
  <c r="H41" i="16"/>
  <c r="I41" i="16" s="1"/>
  <c r="H49" i="16"/>
  <c r="I49" i="16" s="1"/>
  <c r="H57" i="16"/>
  <c r="I57" i="16" s="1"/>
  <c r="H65" i="16"/>
  <c r="I65" i="16" s="1"/>
  <c r="H73" i="16"/>
  <c r="I73" i="16" s="1"/>
  <c r="H81" i="16"/>
  <c r="I81" i="16" s="1"/>
  <c r="H89" i="16"/>
  <c r="I89" i="16" s="1"/>
  <c r="H97" i="16"/>
  <c r="I97" i="16" s="1"/>
  <c r="H105" i="16"/>
  <c r="I105" i="16" s="1"/>
  <c r="H113" i="16"/>
  <c r="I113" i="16" s="1"/>
  <c r="H121" i="16"/>
  <c r="I121" i="16" s="1"/>
  <c r="H129" i="16"/>
  <c r="I129" i="16" s="1"/>
  <c r="H137" i="16"/>
  <c r="I137" i="16" s="1"/>
  <c r="H145" i="16"/>
  <c r="I145" i="16" s="1"/>
  <c r="H3" i="16"/>
  <c r="I3" i="16" s="1"/>
  <c r="H11" i="16"/>
  <c r="I11" i="16" s="1"/>
  <c r="H19" i="16"/>
  <c r="I19" i="16" s="1"/>
  <c r="H27" i="16"/>
  <c r="I27" i="16" s="1"/>
  <c r="H35" i="16"/>
  <c r="I35" i="16" s="1"/>
  <c r="H43" i="16"/>
  <c r="I43" i="16" s="1"/>
  <c r="H51" i="16"/>
  <c r="I51" i="16" s="1"/>
  <c r="H59" i="16"/>
  <c r="I59" i="16" s="1"/>
  <c r="H67" i="16"/>
  <c r="I67" i="16" s="1"/>
  <c r="H75" i="16"/>
  <c r="I75" i="16" s="1"/>
  <c r="H83" i="16"/>
  <c r="I83" i="16" s="1"/>
  <c r="H91" i="16"/>
  <c r="I91" i="16" s="1"/>
  <c r="H99" i="16"/>
  <c r="I99" i="16" s="1"/>
  <c r="H107" i="16"/>
  <c r="I107" i="16" s="1"/>
  <c r="H115" i="16"/>
  <c r="I115" i="16" s="1"/>
  <c r="H123" i="16"/>
  <c r="I123" i="16" s="1"/>
  <c r="H131" i="16"/>
  <c r="I131" i="16" s="1"/>
  <c r="H139" i="16"/>
  <c r="I139" i="16" s="1"/>
  <c r="H4" i="16"/>
  <c r="I4" i="16" s="1"/>
  <c r="H20" i="16"/>
  <c r="I20" i="16" s="1"/>
  <c r="H32" i="16"/>
  <c r="I32" i="16" s="1"/>
  <c r="H45" i="16"/>
  <c r="I45" i="16" s="1"/>
  <c r="H58" i="16"/>
  <c r="I58" i="16" s="1"/>
  <c r="H71" i="16"/>
  <c r="I71" i="16" s="1"/>
  <c r="H84" i="16"/>
  <c r="I84" i="16" s="1"/>
  <c r="H96" i="16"/>
  <c r="I96" i="16" s="1"/>
  <c r="H109" i="16"/>
  <c r="I109" i="16" s="1"/>
  <c r="H122" i="16"/>
  <c r="I122" i="16" s="1"/>
  <c r="H135" i="16"/>
  <c r="I135" i="16" s="1"/>
  <c r="H101" i="16"/>
  <c r="I101" i="16" s="1"/>
  <c r="H29" i="16"/>
  <c r="I29" i="16" s="1"/>
  <c r="H80" i="16"/>
  <c r="I80" i="16" s="1"/>
  <c r="H119" i="16"/>
  <c r="I119" i="16" s="1"/>
  <c r="H44" i="16"/>
  <c r="I44" i="16" s="1"/>
  <c r="H108" i="16"/>
  <c r="I108" i="16" s="1"/>
  <c r="H5" i="16"/>
  <c r="I5" i="16" s="1"/>
  <c r="H21" i="16"/>
  <c r="I21" i="16" s="1"/>
  <c r="H34" i="16"/>
  <c r="I34" i="16" s="1"/>
  <c r="H47" i="16"/>
  <c r="I47" i="16" s="1"/>
  <c r="H60" i="16"/>
  <c r="I60" i="16" s="1"/>
  <c r="H72" i="16"/>
  <c r="I72" i="16" s="1"/>
  <c r="H85" i="16"/>
  <c r="I85" i="16" s="1"/>
  <c r="H98" i="16"/>
  <c r="I98" i="16" s="1"/>
  <c r="H111" i="16"/>
  <c r="I111" i="16" s="1"/>
  <c r="H124" i="16"/>
  <c r="I124" i="16" s="1"/>
  <c r="H136" i="16"/>
  <c r="I136" i="16" s="1"/>
  <c r="H8" i="16"/>
  <c r="I8" i="16" s="1"/>
  <c r="H23" i="16"/>
  <c r="I23" i="16" s="1"/>
  <c r="H36" i="16"/>
  <c r="I36" i="16" s="1"/>
  <c r="H48" i="16"/>
  <c r="I48" i="16" s="1"/>
  <c r="H61" i="16"/>
  <c r="I61" i="16" s="1"/>
  <c r="H74" i="16"/>
  <c r="I74" i="16" s="1"/>
  <c r="H87" i="16"/>
  <c r="I87" i="16" s="1"/>
  <c r="H100" i="16"/>
  <c r="I100" i="16" s="1"/>
  <c r="H112" i="16"/>
  <c r="I112" i="16" s="1"/>
  <c r="H125" i="16"/>
  <c r="I125" i="16" s="1"/>
  <c r="H138" i="16"/>
  <c r="I138" i="16" s="1"/>
  <c r="H88" i="16"/>
  <c r="I88" i="16" s="1"/>
  <c r="H140" i="16"/>
  <c r="I140" i="16" s="1"/>
  <c r="H106" i="16"/>
  <c r="I106" i="16" s="1"/>
  <c r="H18" i="16"/>
  <c r="I18" i="16" s="1"/>
  <c r="H69" i="16"/>
  <c r="I69" i="16" s="1"/>
  <c r="H133" i="16"/>
  <c r="I133" i="16" s="1"/>
  <c r="H10" i="16"/>
  <c r="I10" i="16" s="1"/>
  <c r="H24" i="16"/>
  <c r="I24" i="16" s="1"/>
  <c r="H37" i="16"/>
  <c r="I37" i="16" s="1"/>
  <c r="H50" i="16"/>
  <c r="I50" i="16" s="1"/>
  <c r="H63" i="16"/>
  <c r="I63" i="16" s="1"/>
  <c r="H76" i="16"/>
  <c r="I76" i="16" s="1"/>
  <c r="H114" i="16"/>
  <c r="I114" i="16" s="1"/>
  <c r="H127" i="16"/>
  <c r="I127" i="16" s="1"/>
  <c r="H55" i="16"/>
  <c r="I55" i="16" s="1"/>
  <c r="H31" i="16"/>
  <c r="I31" i="16" s="1"/>
  <c r="H82" i="16"/>
  <c r="I82" i="16" s="1"/>
  <c r="H12" i="16"/>
  <c r="I12" i="16" s="1"/>
  <c r="H26" i="16"/>
  <c r="I26" i="16" s="1"/>
  <c r="H39" i="16"/>
  <c r="I39" i="16" s="1"/>
  <c r="H52" i="16"/>
  <c r="I52" i="16" s="1"/>
  <c r="H64" i="16"/>
  <c r="I64" i="16" s="1"/>
  <c r="H77" i="16"/>
  <c r="I77" i="16" s="1"/>
  <c r="H90" i="16"/>
  <c r="I90" i="16" s="1"/>
  <c r="H103" i="16"/>
  <c r="I103" i="16" s="1"/>
  <c r="H116" i="16"/>
  <c r="I116" i="16" s="1"/>
  <c r="H128" i="16"/>
  <c r="I128" i="16" s="1"/>
  <c r="H141" i="16"/>
  <c r="I141" i="16" s="1"/>
  <c r="H68" i="16"/>
  <c r="I68" i="16" s="1"/>
  <c r="H144" i="16"/>
  <c r="I144" i="16" s="1"/>
  <c r="H95" i="16"/>
  <c r="I95" i="16" s="1"/>
  <c r="H13" i="16"/>
  <c r="I13" i="16" s="1"/>
  <c r="H28" i="16"/>
  <c r="I28" i="16" s="1"/>
  <c r="H40" i="16"/>
  <c r="I40" i="16" s="1"/>
  <c r="H53" i="16"/>
  <c r="I53" i="16" s="1"/>
  <c r="H66" i="16"/>
  <c r="I66" i="16" s="1"/>
  <c r="H79" i="16"/>
  <c r="I79" i="16" s="1"/>
  <c r="H92" i="16"/>
  <c r="I92" i="16" s="1"/>
  <c r="H104" i="16"/>
  <c r="I104" i="16" s="1"/>
  <c r="H117" i="16"/>
  <c r="I117" i="16" s="1"/>
  <c r="H130" i="16"/>
  <c r="I130" i="16" s="1"/>
  <c r="H143" i="16"/>
  <c r="I143" i="16" s="1"/>
  <c r="H16" i="16"/>
  <c r="I16" i="16" s="1"/>
  <c r="H42" i="16"/>
  <c r="I42" i="16" s="1"/>
  <c r="H93" i="16"/>
  <c r="I93" i="16" s="1"/>
  <c r="H132" i="16"/>
  <c r="I132" i="16" s="1"/>
  <c r="H56" i="16"/>
  <c r="I56" i="16" s="1"/>
  <c r="H120" i="16"/>
  <c r="I120" i="16" s="1"/>
  <c r="H56" i="14"/>
  <c r="I56" i="14" s="1"/>
  <c r="H48" i="14"/>
  <c r="I48" i="14" s="1"/>
  <c r="H40" i="14"/>
  <c r="I40" i="14" s="1"/>
  <c r="H32" i="14"/>
  <c r="I32" i="14" s="1"/>
  <c r="H24" i="14"/>
  <c r="I24" i="14" s="1"/>
  <c r="H16" i="14"/>
  <c r="I16" i="14" s="1"/>
  <c r="H8" i="14"/>
  <c r="I8" i="14" s="1"/>
  <c r="H44" i="15"/>
  <c r="I44" i="15" s="1"/>
  <c r="H36" i="15"/>
  <c r="I36" i="15" s="1"/>
  <c r="H28" i="15"/>
  <c r="I28" i="15" s="1"/>
  <c r="H12" i="15"/>
  <c r="I12" i="15" s="1"/>
  <c r="H4" i="15"/>
  <c r="I4" i="15" s="1"/>
  <c r="H55" i="14"/>
  <c r="I55" i="14" s="1"/>
  <c r="H47" i="14"/>
  <c r="I47" i="14" s="1"/>
  <c r="H39" i="14"/>
  <c r="I39" i="14" s="1"/>
  <c r="H31" i="14"/>
  <c r="I31" i="14" s="1"/>
  <c r="H23" i="14"/>
  <c r="I23" i="14" s="1"/>
  <c r="H15" i="14"/>
  <c r="I15" i="14" s="1"/>
  <c r="H43" i="15"/>
  <c r="I43" i="15" s="1"/>
  <c r="H35" i="15"/>
  <c r="I35" i="15" s="1"/>
  <c r="H27" i="15"/>
  <c r="I27" i="15" s="1"/>
  <c r="H19" i="15"/>
  <c r="I19" i="15" s="1"/>
  <c r="H11" i="15"/>
  <c r="I11" i="15" s="1"/>
  <c r="H2" i="16"/>
  <c r="I2" i="16" s="1"/>
  <c r="F2" i="16"/>
  <c r="H2" i="13"/>
  <c r="I2" i="13" s="1"/>
  <c r="B2" i="15"/>
  <c r="B2" i="14"/>
  <c r="B5" i="13"/>
  <c r="B6" i="13" s="1"/>
  <c r="B2" i="13"/>
  <c r="H27" i="12"/>
  <c r="I27" i="12" s="1"/>
  <c r="B4" i="12"/>
  <c r="B3" i="12"/>
  <c r="H28" i="12" s="1"/>
  <c r="I28" i="12" s="1"/>
  <c r="B1" i="12"/>
  <c r="H28" i="11"/>
  <c r="I28" i="11" s="1"/>
  <c r="B4" i="11"/>
  <c r="H39" i="11" s="1"/>
  <c r="I39" i="11" s="1"/>
  <c r="B3" i="11"/>
  <c r="B1" i="11"/>
  <c r="H20" i="10"/>
  <c r="I20" i="10" s="1"/>
  <c r="H26" i="10"/>
  <c r="I26" i="10" s="1"/>
  <c r="H41" i="10"/>
  <c r="I41" i="10" s="1"/>
  <c r="H42" i="10"/>
  <c r="I42" i="10" s="1"/>
  <c r="H44" i="10"/>
  <c r="I44" i="10" s="1"/>
  <c r="B4" i="10"/>
  <c r="B3" i="10"/>
  <c r="H3" i="10" s="1"/>
  <c r="I3" i="10" s="1"/>
  <c r="B1" i="10"/>
  <c r="B2" i="10"/>
  <c r="B3" i="9"/>
  <c r="B1" i="9"/>
  <c r="B2" i="9" s="1"/>
  <c r="H10" i="11" l="1"/>
  <c r="I10" i="11" s="1"/>
  <c r="H31" i="12"/>
  <c r="I31" i="12" s="1"/>
  <c r="H30" i="11"/>
  <c r="I30" i="11" s="1"/>
  <c r="H63" i="12"/>
  <c r="I63" i="12" s="1"/>
  <c r="H19" i="10"/>
  <c r="I19" i="10" s="1"/>
  <c r="H11" i="11"/>
  <c r="I11" i="11" s="1"/>
  <c r="H4" i="10"/>
  <c r="I4" i="10" s="1"/>
  <c r="H9" i="11"/>
  <c r="I9" i="11" s="1"/>
  <c r="H8" i="11"/>
  <c r="I8" i="11" s="1"/>
  <c r="H16" i="12"/>
  <c r="I16" i="12" s="1"/>
  <c r="H12" i="10"/>
  <c r="I12" i="10" s="1"/>
  <c r="H15" i="12"/>
  <c r="I15" i="12" s="1"/>
  <c r="H36" i="10"/>
  <c r="I36" i="10" s="1"/>
  <c r="H27" i="11"/>
  <c r="I27" i="11" s="1"/>
  <c r="H59" i="12"/>
  <c r="I59" i="12" s="1"/>
  <c r="B5" i="10"/>
  <c r="B6" i="10" s="1"/>
  <c r="F15" i="10" s="1"/>
  <c r="H35" i="10"/>
  <c r="I35" i="10" s="1"/>
  <c r="H11" i="10"/>
  <c r="I11" i="10" s="1"/>
  <c r="B5" i="11"/>
  <c r="B6" i="11" s="1"/>
  <c r="H26" i="11"/>
  <c r="I26" i="11" s="1"/>
  <c r="H48" i="12"/>
  <c r="I48" i="12" s="1"/>
  <c r="H60" i="12"/>
  <c r="I60" i="12" s="1"/>
  <c r="H28" i="10"/>
  <c r="I28" i="10" s="1"/>
  <c r="H10" i="10"/>
  <c r="I10" i="10" s="1"/>
  <c r="H20" i="11"/>
  <c r="I20" i="11" s="1"/>
  <c r="H47" i="12"/>
  <c r="I47" i="12" s="1"/>
  <c r="H27" i="10"/>
  <c r="I27" i="10" s="1"/>
  <c r="H9" i="10"/>
  <c r="I9" i="10" s="1"/>
  <c r="H19" i="11"/>
  <c r="I19" i="11" s="1"/>
  <c r="H32" i="12"/>
  <c r="I32" i="12" s="1"/>
  <c r="H43" i="10"/>
  <c r="I43" i="10" s="1"/>
  <c r="H25" i="10"/>
  <c r="I25" i="10" s="1"/>
  <c r="H38" i="11"/>
  <c r="I38" i="11" s="1"/>
  <c r="H64" i="12"/>
  <c r="I64" i="12" s="1"/>
  <c r="H3" i="9"/>
  <c r="I3" i="9" s="1"/>
  <c r="H11" i="9"/>
  <c r="I11" i="9" s="1"/>
  <c r="H19" i="9"/>
  <c r="I19" i="9" s="1"/>
  <c r="H27" i="9"/>
  <c r="I27" i="9" s="1"/>
  <c r="H35" i="9"/>
  <c r="I35" i="9" s="1"/>
  <c r="H43" i="9"/>
  <c r="I43" i="9" s="1"/>
  <c r="H51" i="9"/>
  <c r="I51" i="9" s="1"/>
  <c r="H59" i="9"/>
  <c r="I59" i="9" s="1"/>
  <c r="H67" i="9"/>
  <c r="I67" i="9" s="1"/>
  <c r="H75" i="9"/>
  <c r="I75" i="9" s="1"/>
  <c r="H83" i="9"/>
  <c r="I83" i="9" s="1"/>
  <c r="H91" i="9"/>
  <c r="I91" i="9" s="1"/>
  <c r="H99" i="9"/>
  <c r="I99" i="9" s="1"/>
  <c r="H107" i="9"/>
  <c r="I107" i="9" s="1"/>
  <c r="H4" i="9"/>
  <c r="I4" i="9" s="1"/>
  <c r="H12" i="9"/>
  <c r="I12" i="9" s="1"/>
  <c r="H20" i="9"/>
  <c r="I20" i="9" s="1"/>
  <c r="H28" i="9"/>
  <c r="I28" i="9" s="1"/>
  <c r="H36" i="9"/>
  <c r="I36" i="9" s="1"/>
  <c r="H44" i="9"/>
  <c r="I44" i="9" s="1"/>
  <c r="H52" i="9"/>
  <c r="I52" i="9" s="1"/>
  <c r="H60" i="9"/>
  <c r="I60" i="9" s="1"/>
  <c r="H68" i="9"/>
  <c r="I68" i="9" s="1"/>
  <c r="H76" i="9"/>
  <c r="I76" i="9" s="1"/>
  <c r="H84" i="9"/>
  <c r="I84" i="9" s="1"/>
  <c r="H92" i="9"/>
  <c r="I92" i="9" s="1"/>
  <c r="H100" i="9"/>
  <c r="I100" i="9" s="1"/>
  <c r="H108" i="9"/>
  <c r="I108" i="9" s="1"/>
  <c r="H5" i="9"/>
  <c r="I5" i="9" s="1"/>
  <c r="H13" i="9"/>
  <c r="I13" i="9" s="1"/>
  <c r="H21" i="9"/>
  <c r="I21" i="9" s="1"/>
  <c r="H29" i="9"/>
  <c r="I29" i="9" s="1"/>
  <c r="H37" i="9"/>
  <c r="I37" i="9" s="1"/>
  <c r="H45" i="9"/>
  <c r="I45" i="9" s="1"/>
  <c r="H53" i="9"/>
  <c r="I53" i="9" s="1"/>
  <c r="H61" i="9"/>
  <c r="I61" i="9" s="1"/>
  <c r="H69" i="9"/>
  <c r="I69" i="9" s="1"/>
  <c r="H77" i="9"/>
  <c r="I77" i="9" s="1"/>
  <c r="H85" i="9"/>
  <c r="I85" i="9" s="1"/>
  <c r="H93" i="9"/>
  <c r="I93" i="9" s="1"/>
  <c r="H101" i="9"/>
  <c r="I101" i="9" s="1"/>
  <c r="H109" i="9"/>
  <c r="I109" i="9" s="1"/>
  <c r="H6" i="9"/>
  <c r="I6" i="9" s="1"/>
  <c r="H14" i="9"/>
  <c r="I14" i="9" s="1"/>
  <c r="H22" i="9"/>
  <c r="I22" i="9" s="1"/>
  <c r="H30" i="9"/>
  <c r="I30" i="9" s="1"/>
  <c r="H38" i="9"/>
  <c r="I38" i="9" s="1"/>
  <c r="H46" i="9"/>
  <c r="I46" i="9" s="1"/>
  <c r="H54" i="9"/>
  <c r="I54" i="9" s="1"/>
  <c r="H62" i="9"/>
  <c r="I62" i="9" s="1"/>
  <c r="H70" i="9"/>
  <c r="I70" i="9" s="1"/>
  <c r="H78" i="9"/>
  <c r="I78" i="9" s="1"/>
  <c r="H86" i="9"/>
  <c r="I86" i="9" s="1"/>
  <c r="H94" i="9"/>
  <c r="I94" i="9" s="1"/>
  <c r="H102" i="9"/>
  <c r="I102" i="9" s="1"/>
  <c r="H110" i="9"/>
  <c r="I110" i="9" s="1"/>
  <c r="H105" i="9"/>
  <c r="I105" i="9" s="1"/>
  <c r="H89" i="9"/>
  <c r="I89" i="9" s="1"/>
  <c r="H73" i="9"/>
  <c r="I73" i="9" s="1"/>
  <c r="H57" i="9"/>
  <c r="I57" i="9" s="1"/>
  <c r="H41" i="9"/>
  <c r="I41" i="9" s="1"/>
  <c r="H25" i="9"/>
  <c r="I25" i="9" s="1"/>
  <c r="H9" i="9"/>
  <c r="I9" i="9" s="1"/>
  <c r="H104" i="9"/>
  <c r="I104" i="9" s="1"/>
  <c r="H88" i="9"/>
  <c r="I88" i="9" s="1"/>
  <c r="H72" i="9"/>
  <c r="I72" i="9" s="1"/>
  <c r="H56" i="9"/>
  <c r="I56" i="9" s="1"/>
  <c r="H40" i="9"/>
  <c r="I40" i="9" s="1"/>
  <c r="H24" i="9"/>
  <c r="I24" i="9" s="1"/>
  <c r="H8" i="9"/>
  <c r="I8" i="9" s="1"/>
  <c r="H103" i="9"/>
  <c r="I103" i="9" s="1"/>
  <c r="H87" i="9"/>
  <c r="I87" i="9" s="1"/>
  <c r="H71" i="9"/>
  <c r="I71" i="9" s="1"/>
  <c r="H55" i="9"/>
  <c r="I55" i="9" s="1"/>
  <c r="H39" i="9"/>
  <c r="I39" i="9" s="1"/>
  <c r="H23" i="9"/>
  <c r="I23" i="9" s="1"/>
  <c r="H7" i="9"/>
  <c r="I7" i="9" s="1"/>
  <c r="H2" i="9"/>
  <c r="I2" i="9" s="1"/>
  <c r="H66" i="9"/>
  <c r="I66" i="9" s="1"/>
  <c r="H98" i="9"/>
  <c r="I98" i="9" s="1"/>
  <c r="H34" i="9"/>
  <c r="I34" i="9" s="1"/>
  <c r="H113" i="9"/>
  <c r="I113" i="9" s="1"/>
  <c r="H97" i="9"/>
  <c r="I97" i="9" s="1"/>
  <c r="H81" i="9"/>
  <c r="I81" i="9" s="1"/>
  <c r="H65" i="9"/>
  <c r="I65" i="9" s="1"/>
  <c r="H49" i="9"/>
  <c r="I49" i="9" s="1"/>
  <c r="H33" i="9"/>
  <c r="I33" i="9" s="1"/>
  <c r="H17" i="9"/>
  <c r="I17" i="9" s="1"/>
  <c r="F24" i="10"/>
  <c r="H114" i="9"/>
  <c r="I114" i="9" s="1"/>
  <c r="H50" i="9"/>
  <c r="I50" i="9" s="1"/>
  <c r="H112" i="9"/>
  <c r="I112" i="9" s="1"/>
  <c r="H96" i="9"/>
  <c r="I96" i="9" s="1"/>
  <c r="H80" i="9"/>
  <c r="I80" i="9" s="1"/>
  <c r="H64" i="9"/>
  <c r="I64" i="9" s="1"/>
  <c r="H16" i="9"/>
  <c r="I16" i="9" s="1"/>
  <c r="H82" i="9"/>
  <c r="I82" i="9" s="1"/>
  <c r="H18" i="9"/>
  <c r="I18" i="9" s="1"/>
  <c r="H48" i="9"/>
  <c r="I48" i="9" s="1"/>
  <c r="H111" i="9"/>
  <c r="I111" i="9" s="1"/>
  <c r="H95" i="9"/>
  <c r="I95" i="9" s="1"/>
  <c r="H79" i="9"/>
  <c r="I79" i="9" s="1"/>
  <c r="H63" i="9"/>
  <c r="I63" i="9" s="1"/>
  <c r="H47" i="9"/>
  <c r="I47" i="9" s="1"/>
  <c r="H31" i="9"/>
  <c r="I31" i="9" s="1"/>
  <c r="H15" i="9"/>
  <c r="I15" i="9" s="1"/>
  <c r="H5" i="10"/>
  <c r="I5" i="10" s="1"/>
  <c r="H13" i="10"/>
  <c r="I13" i="10" s="1"/>
  <c r="H21" i="10"/>
  <c r="I21" i="10" s="1"/>
  <c r="H29" i="10"/>
  <c r="I29" i="10" s="1"/>
  <c r="H37" i="10"/>
  <c r="I37" i="10" s="1"/>
  <c r="H45" i="10"/>
  <c r="I45" i="10" s="1"/>
  <c r="H2" i="10"/>
  <c r="I2" i="10" s="1"/>
  <c r="H6" i="10"/>
  <c r="I6" i="10" s="1"/>
  <c r="H14" i="10"/>
  <c r="I14" i="10" s="1"/>
  <c r="H22" i="10"/>
  <c r="I22" i="10" s="1"/>
  <c r="H30" i="10"/>
  <c r="I30" i="10" s="1"/>
  <c r="H38" i="10"/>
  <c r="I38" i="10" s="1"/>
  <c r="H46" i="10"/>
  <c r="I46" i="10" s="1"/>
  <c r="H7" i="10"/>
  <c r="I7" i="10" s="1"/>
  <c r="H15" i="10"/>
  <c r="I15" i="10" s="1"/>
  <c r="H23" i="10"/>
  <c r="I23" i="10" s="1"/>
  <c r="H31" i="10"/>
  <c r="I31" i="10" s="1"/>
  <c r="H39" i="10"/>
  <c r="I39" i="10" s="1"/>
  <c r="H47" i="10"/>
  <c r="I47" i="10" s="1"/>
  <c r="H8" i="10"/>
  <c r="I8" i="10" s="1"/>
  <c r="H16" i="10"/>
  <c r="I16" i="10" s="1"/>
  <c r="H24" i="10"/>
  <c r="I24" i="10" s="1"/>
  <c r="H32" i="10"/>
  <c r="I32" i="10" s="1"/>
  <c r="H40" i="10"/>
  <c r="I40" i="10" s="1"/>
  <c r="H48" i="10"/>
  <c r="I48" i="10" s="1"/>
  <c r="H34" i="10"/>
  <c r="I34" i="10" s="1"/>
  <c r="H18" i="10"/>
  <c r="I18" i="10" s="1"/>
  <c r="H5" i="11"/>
  <c r="I5" i="11" s="1"/>
  <c r="H13" i="11"/>
  <c r="I13" i="11" s="1"/>
  <c r="H21" i="11"/>
  <c r="I21" i="11" s="1"/>
  <c r="H29" i="11"/>
  <c r="I29" i="11" s="1"/>
  <c r="H37" i="11"/>
  <c r="I37" i="11" s="1"/>
  <c r="H3" i="11"/>
  <c r="I3" i="11" s="1"/>
  <c r="H12" i="11"/>
  <c r="I12" i="11" s="1"/>
  <c r="H22" i="11"/>
  <c r="I22" i="11" s="1"/>
  <c r="H31" i="11"/>
  <c r="I31" i="11" s="1"/>
  <c r="H40" i="11"/>
  <c r="I40" i="11" s="1"/>
  <c r="H4" i="11"/>
  <c r="I4" i="11" s="1"/>
  <c r="H14" i="11"/>
  <c r="I14" i="11" s="1"/>
  <c r="H23" i="11"/>
  <c r="I23" i="11" s="1"/>
  <c r="H32" i="11"/>
  <c r="I32" i="11" s="1"/>
  <c r="H2" i="11"/>
  <c r="I2" i="11" s="1"/>
  <c r="H6" i="11"/>
  <c r="I6" i="11" s="1"/>
  <c r="H15" i="11"/>
  <c r="I15" i="11" s="1"/>
  <c r="H24" i="11"/>
  <c r="I24" i="11" s="1"/>
  <c r="H33" i="11"/>
  <c r="I33" i="11" s="1"/>
  <c r="H7" i="11"/>
  <c r="I7" i="11" s="1"/>
  <c r="H16" i="11"/>
  <c r="I16" i="11" s="1"/>
  <c r="H25" i="11"/>
  <c r="I25" i="11" s="1"/>
  <c r="H34" i="11"/>
  <c r="I34" i="11" s="1"/>
  <c r="H36" i="11"/>
  <c r="I36" i="11" s="1"/>
  <c r="H18" i="11"/>
  <c r="I18" i="11" s="1"/>
  <c r="H9" i="12"/>
  <c r="I9" i="12" s="1"/>
  <c r="H17" i="12"/>
  <c r="I17" i="12" s="1"/>
  <c r="H25" i="12"/>
  <c r="I25" i="12" s="1"/>
  <c r="H33" i="12"/>
  <c r="I33" i="12" s="1"/>
  <c r="H41" i="12"/>
  <c r="I41" i="12" s="1"/>
  <c r="H49" i="12"/>
  <c r="I49" i="12" s="1"/>
  <c r="H57" i="12"/>
  <c r="I57" i="12" s="1"/>
  <c r="H65" i="12"/>
  <c r="I65" i="12" s="1"/>
  <c r="H10" i="12"/>
  <c r="I10" i="12" s="1"/>
  <c r="H18" i="12"/>
  <c r="I18" i="12" s="1"/>
  <c r="H26" i="12"/>
  <c r="I26" i="12" s="1"/>
  <c r="H34" i="12"/>
  <c r="I34" i="12" s="1"/>
  <c r="H42" i="12"/>
  <c r="I42" i="12" s="1"/>
  <c r="H50" i="12"/>
  <c r="I50" i="12" s="1"/>
  <c r="H58" i="12"/>
  <c r="I58" i="12" s="1"/>
  <c r="H66" i="12"/>
  <c r="I66" i="12" s="1"/>
  <c r="H5" i="12"/>
  <c r="I5" i="12" s="1"/>
  <c r="H13" i="12"/>
  <c r="I13" i="12" s="1"/>
  <c r="H21" i="12"/>
  <c r="I21" i="12" s="1"/>
  <c r="H29" i="12"/>
  <c r="I29" i="12" s="1"/>
  <c r="H37" i="12"/>
  <c r="I37" i="12" s="1"/>
  <c r="H45" i="12"/>
  <c r="I45" i="12" s="1"/>
  <c r="H53" i="12"/>
  <c r="I53" i="12" s="1"/>
  <c r="H61" i="12"/>
  <c r="I61" i="12" s="1"/>
  <c r="H69" i="12"/>
  <c r="I69" i="12" s="1"/>
  <c r="H6" i="12"/>
  <c r="I6" i="12" s="1"/>
  <c r="H14" i="12"/>
  <c r="I14" i="12" s="1"/>
  <c r="H22" i="12"/>
  <c r="I22" i="12" s="1"/>
  <c r="H30" i="12"/>
  <c r="I30" i="12" s="1"/>
  <c r="H38" i="12"/>
  <c r="I38" i="12" s="1"/>
  <c r="H46" i="12"/>
  <c r="I46" i="12" s="1"/>
  <c r="H54" i="12"/>
  <c r="I54" i="12" s="1"/>
  <c r="H62" i="12"/>
  <c r="I62" i="12" s="1"/>
  <c r="H70" i="12"/>
  <c r="I70" i="12" s="1"/>
  <c r="H3" i="12"/>
  <c r="I3" i="12" s="1"/>
  <c r="H19" i="12"/>
  <c r="I19" i="12" s="1"/>
  <c r="H35" i="12"/>
  <c r="I35" i="12" s="1"/>
  <c r="H51" i="12"/>
  <c r="I51" i="12" s="1"/>
  <c r="H67" i="12"/>
  <c r="I67" i="12" s="1"/>
  <c r="H4" i="12"/>
  <c r="I4" i="12" s="1"/>
  <c r="H20" i="12"/>
  <c r="I20" i="12" s="1"/>
  <c r="H36" i="12"/>
  <c r="I36" i="12" s="1"/>
  <c r="H52" i="12"/>
  <c r="I52" i="12" s="1"/>
  <c r="H68" i="12"/>
  <c r="I68" i="12" s="1"/>
  <c r="H2" i="12"/>
  <c r="I2" i="12" s="1"/>
  <c r="H7" i="12"/>
  <c r="I7" i="12" s="1"/>
  <c r="H23" i="12"/>
  <c r="I23" i="12" s="1"/>
  <c r="H39" i="12"/>
  <c r="I39" i="12" s="1"/>
  <c r="H55" i="12"/>
  <c r="I55" i="12" s="1"/>
  <c r="H71" i="12"/>
  <c r="I71" i="12" s="1"/>
  <c r="H8" i="12"/>
  <c r="I8" i="12" s="1"/>
  <c r="H24" i="12"/>
  <c r="I24" i="12" s="1"/>
  <c r="H40" i="12"/>
  <c r="I40" i="12" s="1"/>
  <c r="H56" i="12"/>
  <c r="I56" i="12" s="1"/>
  <c r="H44" i="12"/>
  <c r="I44" i="12" s="1"/>
  <c r="H12" i="12"/>
  <c r="I12" i="12" s="1"/>
  <c r="F19" i="10"/>
  <c r="H32" i="9"/>
  <c r="I32" i="9" s="1"/>
  <c r="H106" i="9"/>
  <c r="I106" i="9" s="1"/>
  <c r="H90" i="9"/>
  <c r="I90" i="9" s="1"/>
  <c r="H74" i="9"/>
  <c r="I74" i="9" s="1"/>
  <c r="H58" i="9"/>
  <c r="I58" i="9" s="1"/>
  <c r="H42" i="9"/>
  <c r="I42" i="9" s="1"/>
  <c r="H26" i="9"/>
  <c r="I26" i="9" s="1"/>
  <c r="H10" i="9"/>
  <c r="I10" i="9" s="1"/>
  <c r="H33" i="10"/>
  <c r="I33" i="10" s="1"/>
  <c r="H17" i="10"/>
  <c r="I17" i="10" s="1"/>
  <c r="H35" i="11"/>
  <c r="I35" i="11" s="1"/>
  <c r="H17" i="11"/>
  <c r="I17" i="11" s="1"/>
  <c r="H43" i="12"/>
  <c r="I43" i="12" s="1"/>
  <c r="H11" i="12"/>
  <c r="I11" i="12" s="1"/>
  <c r="G4" i="14"/>
  <c r="G12" i="14"/>
  <c r="G20" i="14"/>
  <c r="G28" i="14"/>
  <c r="G36" i="14"/>
  <c r="G44" i="14"/>
  <c r="G52" i="14"/>
  <c r="G60" i="14"/>
  <c r="F9" i="14"/>
  <c r="F17" i="14"/>
  <c r="F25" i="14"/>
  <c r="F33" i="14"/>
  <c r="F41" i="14"/>
  <c r="F49" i="14"/>
  <c r="F57" i="14"/>
  <c r="G5" i="14"/>
  <c r="G13" i="14"/>
  <c r="G21" i="14"/>
  <c r="G29" i="14"/>
  <c r="G37" i="14"/>
  <c r="G45" i="14"/>
  <c r="G53" i="14"/>
  <c r="G61" i="14"/>
  <c r="F10" i="14"/>
  <c r="F18" i="14"/>
  <c r="F26" i="14"/>
  <c r="F34" i="14"/>
  <c r="F42" i="14"/>
  <c r="F50" i="14"/>
  <c r="F58" i="14"/>
  <c r="G6" i="14"/>
  <c r="G14" i="14"/>
  <c r="G22" i="14"/>
  <c r="G30" i="14"/>
  <c r="G38" i="14"/>
  <c r="G46" i="14"/>
  <c r="G54" i="14"/>
  <c r="F3" i="14"/>
  <c r="F11" i="14"/>
  <c r="F19" i="14"/>
  <c r="F27" i="14"/>
  <c r="F35" i="14"/>
  <c r="F43" i="14"/>
  <c r="F51" i="14"/>
  <c r="F59" i="14"/>
  <c r="G8" i="14"/>
  <c r="G16" i="14"/>
  <c r="G24" i="14"/>
  <c r="G32" i="14"/>
  <c r="G40" i="14"/>
  <c r="G48" i="14"/>
  <c r="G56" i="14"/>
  <c r="F5" i="14"/>
  <c r="F13" i="14"/>
  <c r="F21" i="14"/>
  <c r="F29" i="14"/>
  <c r="F37" i="14"/>
  <c r="F45" i="14"/>
  <c r="F53" i="14"/>
  <c r="F61" i="14"/>
  <c r="G18" i="14"/>
  <c r="G34" i="14"/>
  <c r="G50" i="14"/>
  <c r="F7" i="14"/>
  <c r="F23" i="14"/>
  <c r="F39" i="14"/>
  <c r="F55" i="14"/>
  <c r="G42" i="14"/>
  <c r="F31" i="14"/>
  <c r="G3" i="14"/>
  <c r="G19" i="14"/>
  <c r="G35" i="14"/>
  <c r="G51" i="14"/>
  <c r="F8" i="14"/>
  <c r="F24" i="14"/>
  <c r="F40" i="14"/>
  <c r="F56" i="14"/>
  <c r="F15" i="14"/>
  <c r="F16" i="14"/>
  <c r="F2" i="14"/>
  <c r="G15" i="14"/>
  <c r="G31" i="14"/>
  <c r="F4" i="14"/>
  <c r="F36" i="14"/>
  <c r="G33" i="14"/>
  <c r="F6" i="14"/>
  <c r="F38" i="14"/>
  <c r="G7" i="14"/>
  <c r="G23" i="14"/>
  <c r="G39" i="14"/>
  <c r="G55" i="14"/>
  <c r="F12" i="14"/>
  <c r="F28" i="14"/>
  <c r="F44" i="14"/>
  <c r="F60" i="14"/>
  <c r="G10" i="14"/>
  <c r="G58" i="14"/>
  <c r="G2" i="14"/>
  <c r="G43" i="14"/>
  <c r="F32" i="14"/>
  <c r="G47" i="14"/>
  <c r="F20" i="14"/>
  <c r="F52" i="14"/>
  <c r="G17" i="14"/>
  <c r="G49" i="14"/>
  <c r="F22" i="14"/>
  <c r="F54" i="14"/>
  <c r="G9" i="14"/>
  <c r="G25" i="14"/>
  <c r="G41" i="14"/>
  <c r="G57" i="14"/>
  <c r="F14" i="14"/>
  <c r="F30" i="14"/>
  <c r="F46" i="14"/>
  <c r="G26" i="14"/>
  <c r="F47" i="14"/>
  <c r="G11" i="14"/>
  <c r="G27" i="14"/>
  <c r="G59" i="14"/>
  <c r="F48" i="14"/>
  <c r="G105" i="16"/>
  <c r="F74" i="16"/>
  <c r="G115" i="16"/>
  <c r="G13" i="16"/>
  <c r="G104" i="16"/>
  <c r="F22" i="16"/>
  <c r="G62" i="16"/>
  <c r="G118" i="16"/>
  <c r="F100" i="16"/>
  <c r="G22" i="16"/>
  <c r="F113" i="16"/>
  <c r="F134" i="16"/>
  <c r="G97" i="16"/>
  <c r="F108" i="16"/>
  <c r="F30" i="16"/>
  <c r="G70" i="16"/>
  <c r="G93" i="16"/>
  <c r="F138" i="16"/>
  <c r="G73" i="16"/>
  <c r="F81" i="16"/>
  <c r="F66" i="16"/>
  <c r="G107" i="16"/>
  <c r="G5" i="16"/>
  <c r="F85" i="16"/>
  <c r="F21" i="16"/>
  <c r="G100" i="16"/>
  <c r="G36" i="16"/>
  <c r="F115" i="16"/>
  <c r="F51" i="16"/>
  <c r="G130" i="16"/>
  <c r="G66" i="16"/>
  <c r="F144" i="16"/>
  <c r="F80" i="16"/>
  <c r="F16" i="16"/>
  <c r="G95" i="16"/>
  <c r="G31" i="16"/>
  <c r="G41" i="16"/>
  <c r="F62" i="16"/>
  <c r="G102" i="16"/>
  <c r="F90" i="16"/>
  <c r="F87" i="16"/>
  <c r="F9" i="16"/>
  <c r="G49" i="16"/>
  <c r="G67" i="16"/>
  <c r="F124" i="16"/>
  <c r="F116" i="16"/>
  <c r="F111" i="16"/>
  <c r="F95" i="16"/>
  <c r="G85" i="16"/>
  <c r="F82" i="16"/>
  <c r="F17" i="16"/>
  <c r="G57" i="16"/>
  <c r="G29" i="16"/>
  <c r="F137" i="16"/>
  <c r="G35" i="16"/>
  <c r="F55" i="16"/>
  <c r="F54" i="16"/>
  <c r="G94" i="16"/>
  <c r="F141" i="16"/>
  <c r="F77" i="16"/>
  <c r="F13" i="16"/>
  <c r="G92" i="16"/>
  <c r="G28" i="16"/>
  <c r="F107" i="16"/>
  <c r="F43" i="16"/>
  <c r="G122" i="16"/>
  <c r="G58" i="16"/>
  <c r="F136" i="16"/>
  <c r="F72" i="16"/>
  <c r="F8" i="16"/>
  <c r="G87" i="16"/>
  <c r="G23" i="16"/>
  <c r="F127" i="16"/>
  <c r="F49" i="16"/>
  <c r="G89" i="16"/>
  <c r="F39" i="16"/>
  <c r="F98" i="16"/>
  <c r="G139" i="16"/>
  <c r="G37" i="16"/>
  <c r="G16" i="16"/>
  <c r="F122" i="16"/>
  <c r="F65" i="16"/>
  <c r="F97" i="16"/>
  <c r="F70" i="16"/>
  <c r="G72" i="16"/>
  <c r="F57" i="16"/>
  <c r="F4" i="16"/>
  <c r="G45" i="16"/>
  <c r="F114" i="16"/>
  <c r="F135" i="16"/>
  <c r="G9" i="16"/>
  <c r="F143" i="16"/>
  <c r="F41" i="16"/>
  <c r="G81" i="16"/>
  <c r="F133" i="16"/>
  <c r="F69" i="16"/>
  <c r="F5" i="16"/>
  <c r="G84" i="16"/>
  <c r="G20" i="16"/>
  <c r="F99" i="16"/>
  <c r="F35" i="16"/>
  <c r="G114" i="16"/>
  <c r="G50" i="16"/>
  <c r="F128" i="16"/>
  <c r="F64" i="16"/>
  <c r="G143" i="16"/>
  <c r="G79" i="16"/>
  <c r="G15" i="16"/>
  <c r="F2" i="13"/>
  <c r="G4" i="13"/>
  <c r="G12" i="13"/>
  <c r="G20" i="13"/>
  <c r="G28" i="13"/>
  <c r="G36" i="13"/>
  <c r="G44" i="13"/>
  <c r="G52" i="13"/>
  <c r="G60" i="13"/>
  <c r="G68" i="13"/>
  <c r="G76" i="13"/>
  <c r="F10" i="13"/>
  <c r="F18" i="13"/>
  <c r="F26" i="13"/>
  <c r="F34" i="13"/>
  <c r="G5" i="13"/>
  <c r="G13" i="13"/>
  <c r="G21" i="13"/>
  <c r="G29" i="13"/>
  <c r="G37" i="13"/>
  <c r="G45" i="13"/>
  <c r="G53" i="13"/>
  <c r="G61" i="13"/>
  <c r="G69" i="13"/>
  <c r="F3" i="13"/>
  <c r="F11" i="13"/>
  <c r="F19" i="13"/>
  <c r="F27" i="13"/>
  <c r="F35" i="13"/>
  <c r="G6" i="13"/>
  <c r="G14" i="13"/>
  <c r="G22" i="13"/>
  <c r="G30" i="13"/>
  <c r="G38" i="13"/>
  <c r="G46" i="13"/>
  <c r="G54" i="13"/>
  <c r="G62" i="13"/>
  <c r="G70" i="13"/>
  <c r="F4" i="13"/>
  <c r="F12" i="13"/>
  <c r="F20" i="13"/>
  <c r="F28" i="13"/>
  <c r="F36" i="13"/>
  <c r="G8" i="13"/>
  <c r="G16" i="13"/>
  <c r="G24" i="13"/>
  <c r="G32" i="13"/>
  <c r="G40" i="13"/>
  <c r="G48" i="13"/>
  <c r="G56" i="13"/>
  <c r="G64" i="13"/>
  <c r="G72" i="13"/>
  <c r="F6" i="13"/>
  <c r="F14" i="13"/>
  <c r="F22" i="13"/>
  <c r="F30" i="13"/>
  <c r="G15" i="13"/>
  <c r="G31" i="13"/>
  <c r="G47" i="13"/>
  <c r="G63" i="13"/>
  <c r="F5" i="13"/>
  <c r="F21" i="13"/>
  <c r="F37" i="13"/>
  <c r="F45" i="13"/>
  <c r="F53" i="13"/>
  <c r="F61" i="13"/>
  <c r="F69" i="13"/>
  <c r="G17" i="13"/>
  <c r="F7" i="13"/>
  <c r="F38" i="13"/>
  <c r="F54" i="13"/>
  <c r="F70" i="13"/>
  <c r="G23" i="13"/>
  <c r="F29" i="13"/>
  <c r="G33" i="13"/>
  <c r="G49" i="13"/>
  <c r="G65" i="13"/>
  <c r="F23" i="13"/>
  <c r="F46" i="13"/>
  <c r="F62" i="13"/>
  <c r="F40" i="13"/>
  <c r="F72" i="13"/>
  <c r="G39" i="13"/>
  <c r="F13" i="13"/>
  <c r="F49" i="13"/>
  <c r="F73" i="13"/>
  <c r="G9" i="13"/>
  <c r="G41" i="13"/>
  <c r="F15" i="13"/>
  <c r="F42" i="13"/>
  <c r="F58" i="13"/>
  <c r="F74" i="13"/>
  <c r="G58" i="13"/>
  <c r="F16" i="13"/>
  <c r="F43" i="13"/>
  <c r="F59" i="13"/>
  <c r="F75" i="13"/>
  <c r="G11" i="13"/>
  <c r="G43" i="13"/>
  <c r="G75" i="13"/>
  <c r="F33" i="13"/>
  <c r="F60" i="13"/>
  <c r="F76" i="13"/>
  <c r="G18" i="13"/>
  <c r="G34" i="13"/>
  <c r="G50" i="13"/>
  <c r="G66" i="13"/>
  <c r="F8" i="13"/>
  <c r="F24" i="13"/>
  <c r="F39" i="13"/>
  <c r="F47" i="13"/>
  <c r="F55" i="13"/>
  <c r="F63" i="13"/>
  <c r="F71" i="13"/>
  <c r="G35" i="13"/>
  <c r="F9" i="13"/>
  <c r="F48" i="13"/>
  <c r="F64" i="13"/>
  <c r="G55" i="13"/>
  <c r="F41" i="13"/>
  <c r="F65" i="13"/>
  <c r="G25" i="13"/>
  <c r="G73" i="13"/>
  <c r="F31" i="13"/>
  <c r="F50" i="13"/>
  <c r="F66" i="13"/>
  <c r="G10" i="13"/>
  <c r="G26" i="13"/>
  <c r="G42" i="13"/>
  <c r="G74" i="13"/>
  <c r="F32" i="13"/>
  <c r="F51" i="13"/>
  <c r="F67" i="13"/>
  <c r="G27" i="13"/>
  <c r="G59" i="13"/>
  <c r="F17" i="13"/>
  <c r="F44" i="13"/>
  <c r="F52" i="13"/>
  <c r="F68" i="13"/>
  <c r="G3" i="13"/>
  <c r="G19" i="13"/>
  <c r="G51" i="13"/>
  <c r="G67" i="13"/>
  <c r="F25" i="13"/>
  <c r="F56" i="13"/>
  <c r="G7" i="13"/>
  <c r="G71" i="13"/>
  <c r="F57" i="13"/>
  <c r="G57" i="13"/>
  <c r="F50" i="16"/>
  <c r="F36" i="16"/>
  <c r="G77" i="16"/>
  <c r="G131" i="16"/>
  <c r="F86" i="16"/>
  <c r="G126" i="16"/>
  <c r="G24" i="16"/>
  <c r="F140" i="16"/>
  <c r="F84" i="16"/>
  <c r="G144" i="16"/>
  <c r="F58" i="16"/>
  <c r="F44" i="16"/>
  <c r="G59" i="16"/>
  <c r="F18" i="16"/>
  <c r="G134" i="16"/>
  <c r="G32" i="16"/>
  <c r="F63" i="16"/>
  <c r="F110" i="16"/>
  <c r="F121" i="16"/>
  <c r="F130" i="16"/>
  <c r="F28" i="16"/>
  <c r="G69" i="16"/>
  <c r="F125" i="16"/>
  <c r="F61" i="16"/>
  <c r="G140" i="16"/>
  <c r="G76" i="16"/>
  <c r="G12" i="16"/>
  <c r="F91" i="16"/>
  <c r="F27" i="16"/>
  <c r="G106" i="16"/>
  <c r="G42" i="16"/>
  <c r="F120" i="16"/>
  <c r="F56" i="16"/>
  <c r="G135" i="16"/>
  <c r="G71" i="16"/>
  <c r="G7" i="16"/>
  <c r="G129" i="16"/>
  <c r="F23" i="16"/>
  <c r="G64" i="16"/>
  <c r="G54" i="16"/>
  <c r="F73" i="16"/>
  <c r="G113" i="16"/>
  <c r="G11" i="16"/>
  <c r="F76" i="16"/>
  <c r="F46" i="16"/>
  <c r="G80" i="16"/>
  <c r="F20" i="16"/>
  <c r="F31" i="16"/>
  <c r="G46" i="16"/>
  <c r="F132" i="16"/>
  <c r="G121" i="16"/>
  <c r="G19" i="16"/>
  <c r="G142" i="16"/>
  <c r="F71" i="16"/>
  <c r="F6" i="16"/>
  <c r="F118" i="16"/>
  <c r="F15" i="16"/>
  <c r="G56" i="16"/>
  <c r="F117" i="16"/>
  <c r="F53" i="16"/>
  <c r="G132" i="16"/>
  <c r="G68" i="16"/>
  <c r="G4" i="16"/>
  <c r="F83" i="16"/>
  <c r="F19" i="16"/>
  <c r="G98" i="16"/>
  <c r="G34" i="16"/>
  <c r="F112" i="16"/>
  <c r="F48" i="16"/>
  <c r="G127" i="16"/>
  <c r="G63" i="16"/>
  <c r="G2" i="16"/>
  <c r="G78" i="16"/>
  <c r="F10" i="16"/>
  <c r="G51" i="16"/>
  <c r="G3" i="16"/>
  <c r="F60" i="16"/>
  <c r="G101" i="16"/>
  <c r="F142" i="16"/>
  <c r="F25" i="16"/>
  <c r="F7" i="16"/>
  <c r="F102" i="16"/>
  <c r="G125" i="16"/>
  <c r="G136" i="16"/>
  <c r="G33" i="16"/>
  <c r="F106" i="16"/>
  <c r="G109" i="16"/>
  <c r="G6" i="16"/>
  <c r="G117" i="16"/>
  <c r="F33" i="16"/>
  <c r="F145" i="16"/>
  <c r="F105" i="16"/>
  <c r="G145" i="16"/>
  <c r="G43" i="16"/>
  <c r="F109" i="16"/>
  <c r="F45" i="16"/>
  <c r="G124" i="16"/>
  <c r="G60" i="16"/>
  <c r="F139" i="16"/>
  <c r="F75" i="16"/>
  <c r="F11" i="16"/>
  <c r="G90" i="16"/>
  <c r="G26" i="16"/>
  <c r="F104" i="16"/>
  <c r="F40" i="16"/>
  <c r="G119" i="16"/>
  <c r="G55" i="16"/>
  <c r="G7" i="15"/>
  <c r="G15" i="15"/>
  <c r="G23" i="15"/>
  <c r="G31" i="15"/>
  <c r="G39" i="15"/>
  <c r="F3" i="15"/>
  <c r="F11" i="15"/>
  <c r="F19" i="15"/>
  <c r="F27" i="15"/>
  <c r="F35" i="15"/>
  <c r="F43" i="15"/>
  <c r="G8" i="15"/>
  <c r="G16" i="15"/>
  <c r="G24" i="15"/>
  <c r="G32" i="15"/>
  <c r="G40" i="15"/>
  <c r="F4" i="15"/>
  <c r="F12" i="15"/>
  <c r="F20" i="15"/>
  <c r="F28" i="15"/>
  <c r="F36" i="15"/>
  <c r="F44" i="15"/>
  <c r="G9" i="15"/>
  <c r="G17" i="15"/>
  <c r="G25" i="15"/>
  <c r="G33" i="15"/>
  <c r="G41" i="15"/>
  <c r="F5" i="15"/>
  <c r="F13" i="15"/>
  <c r="F21" i="15"/>
  <c r="F29" i="15"/>
  <c r="F37" i="15"/>
  <c r="F45" i="15"/>
  <c r="G3" i="15"/>
  <c r="G11" i="15"/>
  <c r="G19" i="15"/>
  <c r="G27" i="15"/>
  <c r="G35" i="15"/>
  <c r="G43" i="15"/>
  <c r="F7" i="15"/>
  <c r="F15" i="15"/>
  <c r="F23" i="15"/>
  <c r="F31" i="15"/>
  <c r="F39" i="15"/>
  <c r="G4" i="15"/>
  <c r="G12" i="15"/>
  <c r="G20" i="15"/>
  <c r="G28" i="15"/>
  <c r="G36" i="15"/>
  <c r="G44" i="15"/>
  <c r="F8" i="15"/>
  <c r="F16" i="15"/>
  <c r="F24" i="15"/>
  <c r="F32" i="15"/>
  <c r="F40" i="15"/>
  <c r="G2" i="15"/>
  <c r="G5" i="15"/>
  <c r="G13" i="15"/>
  <c r="G21" i="15"/>
  <c r="G29" i="15"/>
  <c r="G37" i="15"/>
  <c r="G45" i="15"/>
  <c r="F9" i="15"/>
  <c r="F17" i="15"/>
  <c r="F25" i="15"/>
  <c r="F33" i="15"/>
  <c r="F41" i="15"/>
  <c r="F2" i="15"/>
  <c r="G6" i="15"/>
  <c r="G14" i="15"/>
  <c r="G22" i="15"/>
  <c r="G30" i="15"/>
  <c r="G38" i="15"/>
  <c r="G46" i="15"/>
  <c r="F10" i="15"/>
  <c r="F18" i="15"/>
  <c r="F26" i="15"/>
  <c r="F34" i="15"/>
  <c r="F42" i="15"/>
  <c r="G26" i="15"/>
  <c r="F46" i="15"/>
  <c r="F14" i="15"/>
  <c r="G34" i="15"/>
  <c r="G10" i="15"/>
  <c r="F30" i="15"/>
  <c r="G18" i="15"/>
  <c r="G42" i="15"/>
  <c r="F38" i="15"/>
  <c r="F6" i="15"/>
  <c r="F22" i="15"/>
  <c r="F129" i="16"/>
  <c r="G40" i="16"/>
  <c r="G141" i="16"/>
  <c r="G38" i="16"/>
  <c r="F89" i="16"/>
  <c r="F47" i="16"/>
  <c r="G88" i="16"/>
  <c r="F78" i="16"/>
  <c r="G91" i="16"/>
  <c r="G112" i="16"/>
  <c r="F12" i="16"/>
  <c r="G86" i="16"/>
  <c r="G123" i="16"/>
  <c r="G21" i="16"/>
  <c r="F68" i="16"/>
  <c r="G96" i="16"/>
  <c r="F103" i="16"/>
  <c r="G53" i="16"/>
  <c r="G137" i="16"/>
  <c r="F119" i="16"/>
  <c r="F92" i="16"/>
  <c r="G133" i="16"/>
  <c r="G30" i="16"/>
  <c r="F101" i="16"/>
  <c r="F37" i="16"/>
  <c r="G116" i="16"/>
  <c r="G52" i="16"/>
  <c r="F131" i="16"/>
  <c r="F67" i="16"/>
  <c r="F3" i="16"/>
  <c r="G82" i="16"/>
  <c r="G18" i="16"/>
  <c r="F96" i="16"/>
  <c r="F32" i="16"/>
  <c r="G111" i="16"/>
  <c r="G47" i="16"/>
  <c r="F52" i="16"/>
  <c r="F126" i="16"/>
  <c r="G128" i="16"/>
  <c r="G25" i="16"/>
  <c r="F38" i="16"/>
  <c r="F34" i="16"/>
  <c r="G75" i="16"/>
  <c r="F14" i="16"/>
  <c r="G14" i="16"/>
  <c r="G61" i="16"/>
  <c r="G65" i="16"/>
  <c r="G48" i="16"/>
  <c r="G110" i="16"/>
  <c r="G8" i="16"/>
  <c r="F42" i="16"/>
  <c r="G83" i="16"/>
  <c r="F26" i="16"/>
  <c r="G27" i="16"/>
  <c r="G99" i="16"/>
  <c r="F94" i="16"/>
  <c r="F79" i="16"/>
  <c r="G120" i="16"/>
  <c r="G17" i="16"/>
  <c r="F93" i="16"/>
  <c r="F29" i="16"/>
  <c r="G108" i="16"/>
  <c r="G44" i="16"/>
  <c r="F123" i="16"/>
  <c r="F59" i="16"/>
  <c r="G138" i="16"/>
  <c r="G74" i="16"/>
  <c r="G10" i="16"/>
  <c r="F88" i="16"/>
  <c r="F24" i="16"/>
  <c r="G103" i="16"/>
  <c r="G2" i="13"/>
  <c r="B5" i="12"/>
  <c r="B6" i="12" s="1"/>
  <c r="B2" i="12"/>
  <c r="B2" i="11"/>
  <c r="B5" i="9"/>
  <c r="B6" i="9" s="1"/>
  <c r="G47" i="9" s="1"/>
  <c r="G9" i="10" l="1"/>
  <c r="F40" i="10"/>
  <c r="G43" i="10"/>
  <c r="G35" i="10"/>
  <c r="G2" i="10"/>
  <c r="F5" i="10"/>
  <c r="G43" i="9"/>
  <c r="G40" i="10"/>
  <c r="G11" i="10"/>
  <c r="G32" i="10"/>
  <c r="G42" i="10"/>
  <c r="F17" i="10"/>
  <c r="G27" i="10"/>
  <c r="G34" i="10"/>
  <c r="F9" i="10"/>
  <c r="G37" i="10"/>
  <c r="G28" i="10"/>
  <c r="F27" i="10"/>
  <c r="F7" i="10"/>
  <c r="G44" i="10"/>
  <c r="F31" i="10"/>
  <c r="F47" i="10"/>
  <c r="F21" i="10"/>
  <c r="F44" i="10"/>
  <c r="G26" i="10"/>
  <c r="F11" i="10"/>
  <c r="F42" i="10"/>
  <c r="G24" i="10"/>
  <c r="G47" i="10"/>
  <c r="F13" i="10"/>
  <c r="F23" i="10"/>
  <c r="F14" i="10"/>
  <c r="G30" i="10"/>
  <c r="F37" i="10"/>
  <c r="G63" i="9"/>
  <c r="F36" i="10"/>
  <c r="G18" i="10"/>
  <c r="F3" i="10"/>
  <c r="F34" i="10"/>
  <c r="G16" i="10"/>
  <c r="G39" i="10"/>
  <c r="G20" i="10"/>
  <c r="F45" i="10"/>
  <c r="F39" i="10"/>
  <c r="F30" i="10"/>
  <c r="G46" i="10"/>
  <c r="F15" i="9"/>
  <c r="F28" i="10"/>
  <c r="G10" i="10"/>
  <c r="G41" i="10"/>
  <c r="F26" i="10"/>
  <c r="G8" i="10"/>
  <c r="G31" i="10"/>
  <c r="G36" i="10"/>
  <c r="G6" i="10"/>
  <c r="F29" i="10"/>
  <c r="F46" i="10"/>
  <c r="G13" i="10"/>
  <c r="F16" i="10"/>
  <c r="G14" i="10"/>
  <c r="F79" i="9"/>
  <c r="F20" i="10"/>
  <c r="F2" i="10"/>
  <c r="G33" i="10"/>
  <c r="F18" i="10"/>
  <c r="F41" i="10"/>
  <c r="G23" i="10"/>
  <c r="F6" i="10"/>
  <c r="G22" i="10"/>
  <c r="G29" i="10"/>
  <c r="F32" i="10"/>
  <c r="G3" i="10"/>
  <c r="G22" i="9"/>
  <c r="F12" i="10"/>
  <c r="F43" i="10"/>
  <c r="G25" i="10"/>
  <c r="F10" i="10"/>
  <c r="F33" i="10"/>
  <c r="G15" i="10"/>
  <c r="F22" i="10"/>
  <c r="G5" i="10"/>
  <c r="G38" i="10"/>
  <c r="G45" i="10"/>
  <c r="F48" i="10"/>
  <c r="G4" i="10"/>
  <c r="G19" i="10"/>
  <c r="G13" i="9"/>
  <c r="F4" i="10"/>
  <c r="F35" i="10"/>
  <c r="G17" i="10"/>
  <c r="G48" i="10"/>
  <c r="F25" i="10"/>
  <c r="G7" i="10"/>
  <c r="F38" i="10"/>
  <c r="G21" i="10"/>
  <c r="F8" i="10"/>
  <c r="G12" i="10"/>
  <c r="G7" i="11"/>
  <c r="G15" i="11"/>
  <c r="G23" i="11"/>
  <c r="G31" i="11"/>
  <c r="G11" i="11"/>
  <c r="G20" i="11"/>
  <c r="G29" i="11"/>
  <c r="G38" i="11"/>
  <c r="F8" i="11"/>
  <c r="F16" i="11"/>
  <c r="F24" i="11"/>
  <c r="F32" i="11"/>
  <c r="F40" i="11"/>
  <c r="G3" i="11"/>
  <c r="G12" i="11"/>
  <c r="G21" i="11"/>
  <c r="G30" i="11"/>
  <c r="G39" i="11"/>
  <c r="F9" i="11"/>
  <c r="F17" i="11"/>
  <c r="F25" i="11"/>
  <c r="F33" i="11"/>
  <c r="G4" i="11"/>
  <c r="G13" i="11"/>
  <c r="G22" i="11"/>
  <c r="G32" i="11"/>
  <c r="G40" i="11"/>
  <c r="F10" i="11"/>
  <c r="F18" i="11"/>
  <c r="F26" i="11"/>
  <c r="F34" i="11"/>
  <c r="G2" i="11"/>
  <c r="G5" i="11"/>
  <c r="G14" i="11"/>
  <c r="G24" i="11"/>
  <c r="G33" i="11"/>
  <c r="F3" i="11"/>
  <c r="F11" i="11"/>
  <c r="F19" i="11"/>
  <c r="F27" i="11"/>
  <c r="F35" i="11"/>
  <c r="F2" i="11"/>
  <c r="G16" i="11"/>
  <c r="G34" i="11"/>
  <c r="F12" i="11"/>
  <c r="F28" i="11"/>
  <c r="G17" i="11"/>
  <c r="G35" i="11"/>
  <c r="F13" i="11"/>
  <c r="F29" i="11"/>
  <c r="G6" i="11"/>
  <c r="G18" i="11"/>
  <c r="G36" i="11"/>
  <c r="F14" i="11"/>
  <c r="F30" i="11"/>
  <c r="G19" i="11"/>
  <c r="G37" i="11"/>
  <c r="F15" i="11"/>
  <c r="F31" i="11"/>
  <c r="G25" i="11"/>
  <c r="F4" i="11"/>
  <c r="F20" i="11"/>
  <c r="F36" i="11"/>
  <c r="G8" i="11"/>
  <c r="G26" i="11"/>
  <c r="F5" i="11"/>
  <c r="F21" i="11"/>
  <c r="F37" i="11"/>
  <c r="G9" i="11"/>
  <c r="G27" i="11"/>
  <c r="F6" i="11"/>
  <c r="F22" i="11"/>
  <c r="F38" i="11"/>
  <c r="G10" i="11"/>
  <c r="G28" i="11"/>
  <c r="F7" i="11"/>
  <c r="F23" i="11"/>
  <c r="F39" i="11"/>
  <c r="G4" i="12"/>
  <c r="G12" i="12"/>
  <c r="G20" i="12"/>
  <c r="G28" i="12"/>
  <c r="G36" i="12"/>
  <c r="G44" i="12"/>
  <c r="G52" i="12"/>
  <c r="G60" i="12"/>
  <c r="G68" i="12"/>
  <c r="F7" i="12"/>
  <c r="F15" i="12"/>
  <c r="F23" i="12"/>
  <c r="F31" i="12"/>
  <c r="F39" i="12"/>
  <c r="F47" i="12"/>
  <c r="F55" i="12"/>
  <c r="F63" i="12"/>
  <c r="F71" i="12"/>
  <c r="G8" i="12"/>
  <c r="G9" i="12"/>
  <c r="G17" i="12"/>
  <c r="G25" i="12"/>
  <c r="G33" i="12"/>
  <c r="G41" i="12"/>
  <c r="G49" i="12"/>
  <c r="G57" i="12"/>
  <c r="G65" i="12"/>
  <c r="F4" i="12"/>
  <c r="F12" i="12"/>
  <c r="G11" i="12"/>
  <c r="G22" i="12"/>
  <c r="G32" i="12"/>
  <c r="G43" i="12"/>
  <c r="G54" i="12"/>
  <c r="G64" i="12"/>
  <c r="F6" i="12"/>
  <c r="F17" i="12"/>
  <c r="F26" i="12"/>
  <c r="F35" i="12"/>
  <c r="F44" i="12"/>
  <c r="F53" i="12"/>
  <c r="F62" i="12"/>
  <c r="G13" i="12"/>
  <c r="G23" i="12"/>
  <c r="G34" i="12"/>
  <c r="G45" i="12"/>
  <c r="G55" i="12"/>
  <c r="G66" i="12"/>
  <c r="F8" i="12"/>
  <c r="F18" i="12"/>
  <c r="F27" i="12"/>
  <c r="F36" i="12"/>
  <c r="F45" i="12"/>
  <c r="F54" i="12"/>
  <c r="F64" i="12"/>
  <c r="G14" i="12"/>
  <c r="G24" i="12"/>
  <c r="G35" i="12"/>
  <c r="G46" i="12"/>
  <c r="G56" i="12"/>
  <c r="G67" i="12"/>
  <c r="F9" i="12"/>
  <c r="F19" i="12"/>
  <c r="F28" i="12"/>
  <c r="F37" i="12"/>
  <c r="F46" i="12"/>
  <c r="F56" i="12"/>
  <c r="F65" i="12"/>
  <c r="G2" i="12"/>
  <c r="G3" i="12"/>
  <c r="G15" i="12"/>
  <c r="G26" i="12"/>
  <c r="G37" i="12"/>
  <c r="G47" i="12"/>
  <c r="G58" i="12"/>
  <c r="G69" i="12"/>
  <c r="F10" i="12"/>
  <c r="F20" i="12"/>
  <c r="F29" i="12"/>
  <c r="F38" i="12"/>
  <c r="F48" i="12"/>
  <c r="F57" i="12"/>
  <c r="F66" i="12"/>
  <c r="F2" i="12"/>
  <c r="G5" i="12"/>
  <c r="G27" i="12"/>
  <c r="G48" i="12"/>
  <c r="G70" i="12"/>
  <c r="F21" i="12"/>
  <c r="F40" i="12"/>
  <c r="F58" i="12"/>
  <c r="G6" i="12"/>
  <c r="G29" i="12"/>
  <c r="G50" i="12"/>
  <c r="G71" i="12"/>
  <c r="F22" i="12"/>
  <c r="F41" i="12"/>
  <c r="F59" i="12"/>
  <c r="G7" i="12"/>
  <c r="G30" i="12"/>
  <c r="G51" i="12"/>
  <c r="F3" i="12"/>
  <c r="F24" i="12"/>
  <c r="F42" i="12"/>
  <c r="F60" i="12"/>
  <c r="G10" i="12"/>
  <c r="G31" i="12"/>
  <c r="G53" i="12"/>
  <c r="F5" i="12"/>
  <c r="F25" i="12"/>
  <c r="F43" i="12"/>
  <c r="F61" i="12"/>
  <c r="G16" i="12"/>
  <c r="G38" i="12"/>
  <c r="G59" i="12"/>
  <c r="F11" i="12"/>
  <c r="F30" i="12"/>
  <c r="F49" i="12"/>
  <c r="F67" i="12"/>
  <c r="G18" i="12"/>
  <c r="G39" i="12"/>
  <c r="G61" i="12"/>
  <c r="F13" i="12"/>
  <c r="F32" i="12"/>
  <c r="F50" i="12"/>
  <c r="F68" i="12"/>
  <c r="G19" i="12"/>
  <c r="G40" i="12"/>
  <c r="G62" i="12"/>
  <c r="F14" i="12"/>
  <c r="F33" i="12"/>
  <c r="F51" i="12"/>
  <c r="F69" i="12"/>
  <c r="G21" i="12"/>
  <c r="G42" i="12"/>
  <c r="G63" i="12"/>
  <c r="F16" i="12"/>
  <c r="F34" i="12"/>
  <c r="F52" i="12"/>
  <c r="F70" i="12"/>
  <c r="G71" i="9"/>
  <c r="F23" i="9"/>
  <c r="F87" i="9"/>
  <c r="G14" i="9"/>
  <c r="G5" i="9"/>
  <c r="G35" i="9"/>
  <c r="G79" i="9"/>
  <c r="F31" i="9"/>
  <c r="F95" i="9"/>
  <c r="G6" i="9"/>
  <c r="G44" i="9"/>
  <c r="G27" i="9"/>
  <c r="G87" i="9"/>
  <c r="F39" i="9"/>
  <c r="F103" i="9"/>
  <c r="G53" i="9"/>
  <c r="G36" i="9"/>
  <c r="G19" i="9"/>
  <c r="G10" i="9"/>
  <c r="G95" i="9"/>
  <c r="F47" i="9"/>
  <c r="F111" i="9"/>
  <c r="G45" i="9"/>
  <c r="G28" i="9"/>
  <c r="G11" i="9"/>
  <c r="G26" i="9"/>
  <c r="G103" i="9"/>
  <c r="F55" i="9"/>
  <c r="G46" i="9"/>
  <c r="G37" i="9"/>
  <c r="G20" i="9"/>
  <c r="G3" i="9"/>
  <c r="G31" i="9"/>
  <c r="G42" i="9"/>
  <c r="G111" i="9"/>
  <c r="F63" i="9"/>
  <c r="G38" i="9"/>
  <c r="G29" i="9"/>
  <c r="G12" i="9"/>
  <c r="G64" i="9"/>
  <c r="G104" i="9"/>
  <c r="F8" i="9"/>
  <c r="F24" i="9"/>
  <c r="F40" i="9"/>
  <c r="F56" i="9"/>
  <c r="F64" i="9"/>
  <c r="F80" i="9"/>
  <c r="F96" i="9"/>
  <c r="F112" i="9"/>
  <c r="G16" i="9"/>
  <c r="G57" i="9"/>
  <c r="G81" i="9"/>
  <c r="G105" i="9"/>
  <c r="F9" i="9"/>
  <c r="F25" i="9"/>
  <c r="F41" i="9"/>
  <c r="F65" i="9"/>
  <c r="F97" i="9"/>
  <c r="F34" i="9"/>
  <c r="F58" i="9"/>
  <c r="F74" i="9"/>
  <c r="F106" i="9"/>
  <c r="G18" i="9"/>
  <c r="G91" i="9"/>
  <c r="F35" i="9"/>
  <c r="F75" i="9"/>
  <c r="F110" i="9"/>
  <c r="G72" i="9"/>
  <c r="G80" i="9"/>
  <c r="G88" i="9"/>
  <c r="G96" i="9"/>
  <c r="G112" i="9"/>
  <c r="F16" i="9"/>
  <c r="F32" i="9"/>
  <c r="F48" i="9"/>
  <c r="F72" i="9"/>
  <c r="F88" i="9"/>
  <c r="F104" i="9"/>
  <c r="G48" i="9"/>
  <c r="G65" i="9"/>
  <c r="G89" i="9"/>
  <c r="G113" i="9"/>
  <c r="F33" i="9"/>
  <c r="F57" i="9"/>
  <c r="F81" i="9"/>
  <c r="F105" i="9"/>
  <c r="F42" i="9"/>
  <c r="F90" i="9"/>
  <c r="G34" i="9"/>
  <c r="G75" i="9"/>
  <c r="G107" i="9"/>
  <c r="F27" i="9"/>
  <c r="F59" i="9"/>
  <c r="F99" i="9"/>
  <c r="G32" i="9"/>
  <c r="G73" i="9"/>
  <c r="G97" i="9"/>
  <c r="F17" i="9"/>
  <c r="F49" i="9"/>
  <c r="F73" i="9"/>
  <c r="F89" i="9"/>
  <c r="F113" i="9"/>
  <c r="F26" i="9"/>
  <c r="F82" i="9"/>
  <c r="F114" i="9"/>
  <c r="G67" i="9"/>
  <c r="F3" i="9"/>
  <c r="F43" i="9"/>
  <c r="F83" i="9"/>
  <c r="G17" i="9"/>
  <c r="G33" i="9"/>
  <c r="G49" i="9"/>
  <c r="G58" i="9"/>
  <c r="G66" i="9"/>
  <c r="G74" i="9"/>
  <c r="G82" i="9"/>
  <c r="G90" i="9"/>
  <c r="G98" i="9"/>
  <c r="G106" i="9"/>
  <c r="G114" i="9"/>
  <c r="F10" i="9"/>
  <c r="F18" i="9"/>
  <c r="F50" i="9"/>
  <c r="F66" i="9"/>
  <c r="F98" i="9"/>
  <c r="G59" i="9"/>
  <c r="G99" i="9"/>
  <c r="F19" i="9"/>
  <c r="F67" i="9"/>
  <c r="F107" i="9"/>
  <c r="G50" i="9"/>
  <c r="G83" i="9"/>
  <c r="F11" i="9"/>
  <c r="F51" i="9"/>
  <c r="F91" i="9"/>
  <c r="G7" i="9"/>
  <c r="G23" i="9"/>
  <c r="G39" i="9"/>
  <c r="G51" i="9"/>
  <c r="G60" i="9"/>
  <c r="G68" i="9"/>
  <c r="G76" i="9"/>
  <c r="G84" i="9"/>
  <c r="G92" i="9"/>
  <c r="G100" i="9"/>
  <c r="G108" i="9"/>
  <c r="F4" i="9"/>
  <c r="F12" i="9"/>
  <c r="F20" i="9"/>
  <c r="F28" i="9"/>
  <c r="F36" i="9"/>
  <c r="F44" i="9"/>
  <c r="F52" i="9"/>
  <c r="F60" i="9"/>
  <c r="F68" i="9"/>
  <c r="F76" i="9"/>
  <c r="F84" i="9"/>
  <c r="F92" i="9"/>
  <c r="F100" i="9"/>
  <c r="F108" i="9"/>
  <c r="G2" i="9"/>
  <c r="G8" i="9"/>
  <c r="G52" i="9"/>
  <c r="G77" i="9"/>
  <c r="G93" i="9"/>
  <c r="G109" i="9"/>
  <c r="F5" i="9"/>
  <c r="F21" i="9"/>
  <c r="F37" i="9"/>
  <c r="F53" i="9"/>
  <c r="F69" i="9"/>
  <c r="F85" i="9"/>
  <c r="F101" i="9"/>
  <c r="F2" i="9"/>
  <c r="F46" i="9"/>
  <c r="F78" i="9"/>
  <c r="F102" i="9"/>
  <c r="G24" i="9"/>
  <c r="G40" i="9"/>
  <c r="G61" i="9"/>
  <c r="G69" i="9"/>
  <c r="G85" i="9"/>
  <c r="G101" i="9"/>
  <c r="F13" i="9"/>
  <c r="F29" i="9"/>
  <c r="F45" i="9"/>
  <c r="F61" i="9"/>
  <c r="F77" i="9"/>
  <c r="F93" i="9"/>
  <c r="F109" i="9"/>
  <c r="F38" i="9"/>
  <c r="F62" i="9"/>
  <c r="F94" i="9"/>
  <c r="G9" i="9"/>
  <c r="G25" i="9"/>
  <c r="G41" i="9"/>
  <c r="G54" i="9"/>
  <c r="G62" i="9"/>
  <c r="G70" i="9"/>
  <c r="G78" i="9"/>
  <c r="G86" i="9"/>
  <c r="G94" i="9"/>
  <c r="G102" i="9"/>
  <c r="G110" i="9"/>
  <c r="F6" i="9"/>
  <c r="F14" i="9"/>
  <c r="F22" i="9"/>
  <c r="F30" i="9"/>
  <c r="F54" i="9"/>
  <c r="F70" i="9"/>
  <c r="F86" i="9"/>
  <c r="G55" i="9"/>
  <c r="F7" i="9"/>
  <c r="F71" i="9"/>
  <c r="G30" i="9"/>
  <c r="G21" i="9"/>
  <c r="G4" i="9"/>
  <c r="G56" i="9"/>
  <c r="G15" i="9"/>
  <c r="H2" i="7"/>
  <c r="I2" i="7" s="1"/>
  <c r="H3" i="7"/>
  <c r="I3" i="7" s="1"/>
  <c r="H4" i="7"/>
  <c r="I4" i="7" s="1"/>
  <c r="H5" i="7"/>
  <c r="I5" i="7" s="1"/>
  <c r="H6" i="7"/>
  <c r="I6" i="7" s="1"/>
  <c r="H7" i="7"/>
  <c r="I7" i="7" s="1"/>
  <c r="H8" i="7"/>
  <c r="I8" i="7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I35" i="7" s="1"/>
  <c r="H36" i="7"/>
  <c r="I36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50" i="7"/>
  <c r="I50" i="7" s="1"/>
  <c r="H51" i="7"/>
  <c r="I51" i="7" s="1"/>
  <c r="H52" i="7"/>
  <c r="I52" i="7" s="1"/>
  <c r="H53" i="7"/>
  <c r="I53" i="7" s="1"/>
  <c r="H54" i="7"/>
  <c r="I54" i="7" s="1"/>
  <c r="H55" i="7"/>
  <c r="I55" i="7" s="1"/>
  <c r="H56" i="7"/>
  <c r="I56" i="7" s="1"/>
  <c r="H57" i="7"/>
  <c r="I57" i="7" s="1"/>
  <c r="H58" i="7"/>
  <c r="I58" i="7" s="1"/>
  <c r="H59" i="7"/>
  <c r="I59" i="7" s="1"/>
  <c r="H60" i="7"/>
  <c r="I60" i="7" s="1"/>
  <c r="H61" i="7"/>
  <c r="I61" i="7" s="1"/>
  <c r="H62" i="7"/>
  <c r="I62" i="7" s="1"/>
  <c r="H63" i="7"/>
  <c r="I63" i="7" s="1"/>
  <c r="H64" i="7"/>
  <c r="I64" i="7" s="1"/>
  <c r="H65" i="7"/>
  <c r="I65" i="7" s="1"/>
  <c r="H66" i="7"/>
  <c r="I66" i="7" s="1"/>
  <c r="H67" i="7"/>
  <c r="I67" i="7" s="1"/>
  <c r="H68" i="7"/>
  <c r="I68" i="7" s="1"/>
  <c r="H69" i="7"/>
  <c r="I69" i="7" s="1"/>
  <c r="H70" i="7"/>
  <c r="I70" i="7" s="1"/>
  <c r="H71" i="7"/>
  <c r="I71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I77" i="7" s="1"/>
  <c r="H78" i="7"/>
  <c r="I78" i="7" s="1"/>
  <c r="H79" i="7"/>
  <c r="I79" i="7" s="1"/>
  <c r="H80" i="7"/>
  <c r="I80" i="7" s="1"/>
  <c r="H81" i="7"/>
  <c r="I81" i="7" s="1"/>
  <c r="H82" i="7"/>
  <c r="I82" i="7" s="1"/>
  <c r="H83" i="7"/>
  <c r="I83" i="7" s="1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90" i="7"/>
  <c r="I90" i="7" s="1"/>
  <c r="H91" i="7"/>
  <c r="I91" i="7" s="1"/>
  <c r="H92" i="7"/>
  <c r="I92" i="7" s="1"/>
  <c r="H93" i="7"/>
  <c r="I93" i="7" s="1"/>
  <c r="H94" i="7"/>
  <c r="I94" i="7" s="1"/>
  <c r="H95" i="7"/>
  <c r="I95" i="7" s="1"/>
  <c r="H96" i="7"/>
  <c r="I96" i="7" s="1"/>
  <c r="H97" i="7"/>
  <c r="I97" i="7" s="1"/>
  <c r="H98" i="7"/>
  <c r="I98" i="7" s="1"/>
  <c r="H99" i="7"/>
  <c r="I99" i="7" s="1"/>
  <c r="H100" i="7"/>
  <c r="I100" i="7" s="1"/>
  <c r="H101" i="7"/>
  <c r="I101" i="7" s="1"/>
  <c r="H102" i="7"/>
  <c r="I102" i="7" s="1"/>
  <c r="H103" i="7"/>
  <c r="I103" i="7" s="1"/>
  <c r="H104" i="7"/>
  <c r="I104" i="7" s="1"/>
  <c r="H105" i="7"/>
  <c r="I105" i="7" s="1"/>
  <c r="B5" i="7"/>
  <c r="B6" i="7" s="1"/>
  <c r="B2" i="7"/>
  <c r="H3" i="6"/>
  <c r="I3" i="6" s="1"/>
  <c r="H4" i="6"/>
  <c r="I4" i="6" s="1"/>
  <c r="H5" i="6"/>
  <c r="I5" i="6" s="1"/>
  <c r="H6" i="6"/>
  <c r="I6" i="6" s="1"/>
  <c r="H7" i="6"/>
  <c r="I7" i="6" s="1"/>
  <c r="H8" i="6"/>
  <c r="I8" i="6" s="1"/>
  <c r="H9" i="6"/>
  <c r="I9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19" i="6"/>
  <c r="I19" i="6" s="1"/>
  <c r="H20" i="6"/>
  <c r="I20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I36" i="6" s="1"/>
  <c r="H37" i="6"/>
  <c r="I37" i="6" s="1"/>
  <c r="H38" i="6"/>
  <c r="I38" i="6" s="1"/>
  <c r="H39" i="6"/>
  <c r="I39" i="6" s="1"/>
  <c r="H40" i="6"/>
  <c r="I40" i="6" s="1"/>
  <c r="H41" i="6"/>
  <c r="I41" i="6" s="1"/>
  <c r="H42" i="6"/>
  <c r="I42" i="6" s="1"/>
  <c r="H43" i="6"/>
  <c r="I43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 s="1"/>
  <c r="H56" i="6"/>
  <c r="I56" i="6" s="1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69" i="6"/>
  <c r="I69" i="6" s="1"/>
  <c r="H70" i="6"/>
  <c r="I70" i="6" s="1"/>
  <c r="H71" i="6"/>
  <c r="I71" i="6" s="1"/>
  <c r="H72" i="6"/>
  <c r="I72" i="6" s="1"/>
  <c r="H73" i="6"/>
  <c r="I73" i="6" s="1"/>
  <c r="H74" i="6"/>
  <c r="I74" i="6" s="1"/>
  <c r="H75" i="6"/>
  <c r="I75" i="6" s="1"/>
  <c r="H76" i="6"/>
  <c r="I76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H84" i="6"/>
  <c r="I84" i="6" s="1"/>
  <c r="H85" i="6"/>
  <c r="I85" i="6" s="1"/>
  <c r="H86" i="6"/>
  <c r="I86" i="6" s="1"/>
  <c r="H87" i="6"/>
  <c r="I87" i="6" s="1"/>
  <c r="H88" i="6"/>
  <c r="I88" i="6" s="1"/>
  <c r="H89" i="6"/>
  <c r="I89" i="6" s="1"/>
  <c r="H90" i="6"/>
  <c r="I90" i="6" s="1"/>
  <c r="H91" i="6"/>
  <c r="I91" i="6" s="1"/>
  <c r="H92" i="6"/>
  <c r="I92" i="6" s="1"/>
  <c r="H93" i="6"/>
  <c r="I93" i="6" s="1"/>
  <c r="H94" i="6"/>
  <c r="I94" i="6" s="1"/>
  <c r="H95" i="6"/>
  <c r="I95" i="6" s="1"/>
  <c r="H96" i="6"/>
  <c r="I96" i="6" s="1"/>
  <c r="H97" i="6"/>
  <c r="I97" i="6" s="1"/>
  <c r="H98" i="6"/>
  <c r="I98" i="6" s="1"/>
  <c r="H99" i="6"/>
  <c r="I99" i="6" s="1"/>
  <c r="H100" i="6"/>
  <c r="I100" i="6" s="1"/>
  <c r="H101" i="6"/>
  <c r="I101" i="6" s="1"/>
  <c r="H102" i="6"/>
  <c r="I102" i="6" s="1"/>
  <c r="H103" i="6"/>
  <c r="I103" i="6" s="1"/>
  <c r="H104" i="6"/>
  <c r="I104" i="6" s="1"/>
  <c r="H105" i="6"/>
  <c r="I105" i="6" s="1"/>
  <c r="H106" i="6"/>
  <c r="I106" i="6" s="1"/>
  <c r="H107" i="6"/>
  <c r="I107" i="6" s="1"/>
  <c r="H108" i="6"/>
  <c r="I108" i="6" s="1"/>
  <c r="H109" i="6"/>
  <c r="I109" i="6" s="1"/>
  <c r="H110" i="6"/>
  <c r="I110" i="6" s="1"/>
  <c r="H111" i="6"/>
  <c r="I111" i="6" s="1"/>
  <c r="H112" i="6"/>
  <c r="I112" i="6" s="1"/>
  <c r="H113" i="6"/>
  <c r="I113" i="6" s="1"/>
  <c r="H114" i="6"/>
  <c r="I114" i="6" s="1"/>
  <c r="H115" i="6"/>
  <c r="I115" i="6" s="1"/>
  <c r="H116" i="6"/>
  <c r="I116" i="6" s="1"/>
  <c r="H117" i="6"/>
  <c r="I117" i="6" s="1"/>
  <c r="H118" i="6"/>
  <c r="I118" i="6" s="1"/>
  <c r="H119" i="6"/>
  <c r="I119" i="6" s="1"/>
  <c r="H120" i="6"/>
  <c r="I120" i="6" s="1"/>
  <c r="H121" i="6"/>
  <c r="I121" i="6" s="1"/>
  <c r="H122" i="6"/>
  <c r="I122" i="6" s="1"/>
  <c r="H123" i="6"/>
  <c r="I123" i="6" s="1"/>
  <c r="H124" i="6"/>
  <c r="I124" i="6" s="1"/>
  <c r="H125" i="6"/>
  <c r="I125" i="6" s="1"/>
  <c r="H126" i="6"/>
  <c r="I126" i="6" s="1"/>
  <c r="H127" i="6"/>
  <c r="I127" i="6" s="1"/>
  <c r="H128" i="6"/>
  <c r="I128" i="6" s="1"/>
  <c r="H129" i="6"/>
  <c r="I129" i="6" s="1"/>
  <c r="H130" i="6"/>
  <c r="I130" i="6" s="1"/>
  <c r="H131" i="6"/>
  <c r="I131" i="6" s="1"/>
  <c r="H132" i="6"/>
  <c r="I132" i="6" s="1"/>
  <c r="H133" i="6"/>
  <c r="I133" i="6" s="1"/>
  <c r="H134" i="6"/>
  <c r="I134" i="6" s="1"/>
  <c r="H135" i="6"/>
  <c r="I135" i="6" s="1"/>
  <c r="H136" i="6"/>
  <c r="I136" i="6" s="1"/>
  <c r="H137" i="6"/>
  <c r="I137" i="6" s="1"/>
  <c r="H138" i="6"/>
  <c r="I138" i="6" s="1"/>
  <c r="H139" i="6"/>
  <c r="I139" i="6" s="1"/>
  <c r="H140" i="6"/>
  <c r="I140" i="6" s="1"/>
  <c r="H141" i="6"/>
  <c r="I141" i="6" s="1"/>
  <c r="H142" i="6"/>
  <c r="I142" i="6" s="1"/>
  <c r="H143" i="6"/>
  <c r="I143" i="6" s="1"/>
  <c r="H144" i="6"/>
  <c r="I144" i="6" s="1"/>
  <c r="H2" i="6"/>
  <c r="I2" i="6" s="1"/>
  <c r="B5" i="6"/>
  <c r="B6" i="6" s="1"/>
  <c r="B2" i="6"/>
  <c r="H3" i="5"/>
  <c r="I3" i="5" s="1"/>
  <c r="H4" i="5"/>
  <c r="I4" i="5" s="1"/>
  <c r="H5" i="5"/>
  <c r="I5" i="5" s="1"/>
  <c r="H6" i="5"/>
  <c r="I6" i="5" s="1"/>
  <c r="H7" i="5"/>
  <c r="I7" i="5" s="1"/>
  <c r="H8" i="5"/>
  <c r="I8" i="5" s="1"/>
  <c r="H9" i="5"/>
  <c r="I9" i="5" s="1"/>
  <c r="H10" i="5"/>
  <c r="I10" i="5" s="1"/>
  <c r="H11" i="5"/>
  <c r="I11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H32" i="5"/>
  <c r="I32" i="5" s="1"/>
  <c r="H33" i="5"/>
  <c r="I33" i="5" s="1"/>
  <c r="H34" i="5"/>
  <c r="I34" i="5" s="1"/>
  <c r="H35" i="5"/>
  <c r="I35" i="5" s="1"/>
  <c r="H36" i="5"/>
  <c r="I36" i="5" s="1"/>
  <c r="H37" i="5"/>
  <c r="I37" i="5" s="1"/>
  <c r="H38" i="5"/>
  <c r="I38" i="5" s="1"/>
  <c r="H39" i="5"/>
  <c r="I39" i="5" s="1"/>
  <c r="H40" i="5"/>
  <c r="I40" i="5" s="1"/>
  <c r="H41" i="5"/>
  <c r="I41" i="5" s="1"/>
  <c r="H42" i="5"/>
  <c r="I42" i="5" s="1"/>
  <c r="H43" i="5"/>
  <c r="I43" i="5" s="1"/>
  <c r="H44" i="5"/>
  <c r="I44" i="5" s="1"/>
  <c r="H45" i="5"/>
  <c r="I45" i="5" s="1"/>
  <c r="H46" i="5"/>
  <c r="I46" i="5" s="1"/>
  <c r="H47" i="5"/>
  <c r="I47" i="5" s="1"/>
  <c r="H48" i="5"/>
  <c r="I48" i="5" s="1"/>
  <c r="H49" i="5"/>
  <c r="I49" i="5" s="1"/>
  <c r="H50" i="5"/>
  <c r="I50" i="5" s="1"/>
  <c r="H51" i="5"/>
  <c r="I51" i="5" s="1"/>
  <c r="H52" i="5"/>
  <c r="I52" i="5" s="1"/>
  <c r="H53" i="5"/>
  <c r="I53" i="5" s="1"/>
  <c r="H54" i="5"/>
  <c r="I54" i="5" s="1"/>
  <c r="H55" i="5"/>
  <c r="I55" i="5" s="1"/>
  <c r="H56" i="5"/>
  <c r="I56" i="5" s="1"/>
  <c r="H57" i="5"/>
  <c r="I57" i="5" s="1"/>
  <c r="H58" i="5"/>
  <c r="I58" i="5" s="1"/>
  <c r="H59" i="5"/>
  <c r="I59" i="5" s="1"/>
  <c r="H60" i="5"/>
  <c r="I60" i="5" s="1"/>
  <c r="H61" i="5"/>
  <c r="I61" i="5" s="1"/>
  <c r="H62" i="5"/>
  <c r="I62" i="5" s="1"/>
  <c r="H63" i="5"/>
  <c r="I63" i="5" s="1"/>
  <c r="H64" i="5"/>
  <c r="I64" i="5" s="1"/>
  <c r="H65" i="5"/>
  <c r="I65" i="5" s="1"/>
  <c r="H66" i="5"/>
  <c r="I66" i="5" s="1"/>
  <c r="H67" i="5"/>
  <c r="I67" i="5" s="1"/>
  <c r="H68" i="5"/>
  <c r="I68" i="5" s="1"/>
  <c r="H69" i="5"/>
  <c r="I69" i="5" s="1"/>
  <c r="H70" i="5"/>
  <c r="I70" i="5" s="1"/>
  <c r="H71" i="5"/>
  <c r="I71" i="5" s="1"/>
  <c r="H72" i="5"/>
  <c r="I72" i="5" s="1"/>
  <c r="H73" i="5"/>
  <c r="I73" i="5" s="1"/>
  <c r="H74" i="5"/>
  <c r="I74" i="5" s="1"/>
  <c r="H75" i="5"/>
  <c r="I75" i="5" s="1"/>
  <c r="H76" i="5"/>
  <c r="I76" i="5" s="1"/>
  <c r="H77" i="5"/>
  <c r="I77" i="5" s="1"/>
  <c r="H78" i="5"/>
  <c r="I78" i="5" s="1"/>
  <c r="H79" i="5"/>
  <c r="I79" i="5" s="1"/>
  <c r="H80" i="5"/>
  <c r="I80" i="5" s="1"/>
  <c r="H81" i="5"/>
  <c r="I81" i="5" s="1"/>
  <c r="H82" i="5"/>
  <c r="I82" i="5" s="1"/>
  <c r="H83" i="5"/>
  <c r="I83" i="5" s="1"/>
  <c r="H2" i="5"/>
  <c r="I2" i="5" s="1"/>
  <c r="B5" i="5"/>
  <c r="B6" i="5" s="1"/>
  <c r="B2" i="5"/>
  <c r="H3" i="4"/>
  <c r="I3" i="4" s="1"/>
  <c r="H4" i="4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2" i="4"/>
  <c r="I2" i="4" s="1"/>
  <c r="B5" i="4"/>
  <c r="B6" i="4" s="1"/>
  <c r="B2" i="4"/>
  <c r="H3" i="3"/>
  <c r="I3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2" i="3"/>
  <c r="I2" i="3" s="1"/>
  <c r="B5" i="3"/>
  <c r="B6" i="3" s="1"/>
  <c r="B2" i="3"/>
  <c r="H3" i="2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2" i="2"/>
  <c r="I2" i="2" s="1"/>
  <c r="B5" i="2"/>
  <c r="B6" i="2" s="1"/>
  <c r="B2" i="2"/>
  <c r="H3" i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2" i="1"/>
  <c r="I2" i="1" s="1"/>
  <c r="B5" i="1"/>
  <c r="B6" i="1" s="1"/>
  <c r="B2" i="1"/>
  <c r="G64" i="1" l="1"/>
  <c r="F64" i="1"/>
  <c r="F4" i="1"/>
  <c r="F12" i="1"/>
  <c r="F20" i="1"/>
  <c r="F28" i="1"/>
  <c r="F36" i="1"/>
  <c r="F44" i="1"/>
  <c r="F52" i="1"/>
  <c r="F60" i="1"/>
  <c r="F39" i="1"/>
  <c r="F16" i="1"/>
  <c r="F3" i="1"/>
  <c r="F41" i="1"/>
  <c r="F5" i="1"/>
  <c r="F13" i="1"/>
  <c r="F21" i="1"/>
  <c r="F29" i="1"/>
  <c r="F37" i="1"/>
  <c r="F45" i="1"/>
  <c r="F53" i="1"/>
  <c r="F61" i="1"/>
  <c r="F31" i="1"/>
  <c r="F55" i="1"/>
  <c r="F24" i="1"/>
  <c r="F56" i="1"/>
  <c r="F25" i="1"/>
  <c r="F49" i="1"/>
  <c r="F18" i="1"/>
  <c r="F26" i="1"/>
  <c r="F42" i="1"/>
  <c r="F6" i="1"/>
  <c r="F14" i="1"/>
  <c r="F22" i="1"/>
  <c r="F30" i="1"/>
  <c r="F38" i="1"/>
  <c r="F46" i="1"/>
  <c r="F54" i="1"/>
  <c r="F62" i="1"/>
  <c r="F23" i="1"/>
  <c r="F63" i="1"/>
  <c r="F32" i="1"/>
  <c r="F48" i="1"/>
  <c r="F17" i="1"/>
  <c r="F57" i="1"/>
  <c r="F10" i="1"/>
  <c r="F34" i="1"/>
  <c r="F50" i="1"/>
  <c r="F7" i="1"/>
  <c r="F15" i="1"/>
  <c r="F47" i="1"/>
  <c r="F19" i="1"/>
  <c r="F59" i="1"/>
  <c r="F8" i="1"/>
  <c r="F40" i="1"/>
  <c r="F33" i="1"/>
  <c r="F27" i="1"/>
  <c r="F43" i="1"/>
  <c r="F9" i="1"/>
  <c r="F58" i="1"/>
  <c r="F11" i="1"/>
  <c r="F35" i="1"/>
  <c r="F51" i="1"/>
  <c r="G3" i="3"/>
  <c r="G6" i="7"/>
  <c r="F3" i="7"/>
  <c r="F11" i="7"/>
  <c r="F19" i="7"/>
  <c r="F27" i="7"/>
  <c r="F35" i="7"/>
  <c r="F43" i="7"/>
  <c r="F51" i="7"/>
  <c r="F59" i="7"/>
  <c r="F67" i="7"/>
  <c r="F75" i="7"/>
  <c r="F83" i="7"/>
  <c r="F91" i="7"/>
  <c r="F99" i="7"/>
  <c r="F4" i="7"/>
  <c r="F12" i="7"/>
  <c r="F20" i="7"/>
  <c r="F28" i="7"/>
  <c r="F36" i="7"/>
  <c r="F44" i="7"/>
  <c r="F52" i="7"/>
  <c r="F60" i="7"/>
  <c r="F68" i="7"/>
  <c r="F76" i="7"/>
  <c r="F84" i="7"/>
  <c r="F92" i="7"/>
  <c r="F100" i="7"/>
  <c r="F73" i="7"/>
  <c r="F42" i="7"/>
  <c r="F66" i="7"/>
  <c r="F2" i="7"/>
  <c r="F5" i="7"/>
  <c r="F13" i="7"/>
  <c r="F21" i="7"/>
  <c r="F29" i="7"/>
  <c r="F37" i="7"/>
  <c r="F45" i="7"/>
  <c r="F53" i="7"/>
  <c r="F61" i="7"/>
  <c r="F69" i="7"/>
  <c r="F77" i="7"/>
  <c r="F85" i="7"/>
  <c r="F93" i="7"/>
  <c r="F101" i="7"/>
  <c r="F65" i="7"/>
  <c r="F10" i="7"/>
  <c r="F58" i="7"/>
  <c r="F6" i="7"/>
  <c r="F14" i="7"/>
  <c r="F22" i="7"/>
  <c r="F30" i="7"/>
  <c r="F38" i="7"/>
  <c r="F46" i="7"/>
  <c r="F54" i="7"/>
  <c r="F62" i="7"/>
  <c r="F70" i="7"/>
  <c r="F78" i="7"/>
  <c r="F86" i="7"/>
  <c r="F94" i="7"/>
  <c r="F102" i="7"/>
  <c r="F17" i="7"/>
  <c r="F41" i="7"/>
  <c r="F81" i="7"/>
  <c r="F105" i="7"/>
  <c r="F18" i="7"/>
  <c r="F82" i="7"/>
  <c r="F7" i="7"/>
  <c r="F15" i="7"/>
  <c r="F23" i="7"/>
  <c r="F31" i="7"/>
  <c r="F39" i="7"/>
  <c r="F47" i="7"/>
  <c r="F55" i="7"/>
  <c r="F63" i="7"/>
  <c r="F71" i="7"/>
  <c r="F79" i="7"/>
  <c r="F87" i="7"/>
  <c r="F95" i="7"/>
  <c r="F103" i="7"/>
  <c r="F72" i="7"/>
  <c r="F104" i="7"/>
  <c r="F9" i="7"/>
  <c r="F49" i="7"/>
  <c r="F97" i="7"/>
  <c r="F34" i="7"/>
  <c r="F74" i="7"/>
  <c r="F90" i="7"/>
  <c r="F8" i="7"/>
  <c r="F16" i="7"/>
  <c r="F24" i="7"/>
  <c r="F32" i="7"/>
  <c r="F40" i="7"/>
  <c r="F48" i="7"/>
  <c r="F56" i="7"/>
  <c r="F64" i="7"/>
  <c r="F80" i="7"/>
  <c r="F88" i="7"/>
  <c r="F96" i="7"/>
  <c r="F25" i="7"/>
  <c r="F33" i="7"/>
  <c r="F57" i="7"/>
  <c r="F89" i="7"/>
  <c r="F26" i="7"/>
  <c r="F50" i="7"/>
  <c r="F98" i="7"/>
  <c r="G61" i="7"/>
  <c r="G53" i="7"/>
  <c r="G45" i="7"/>
  <c r="G101" i="7"/>
  <c r="G37" i="7"/>
  <c r="G93" i="7"/>
  <c r="G29" i="7"/>
  <c r="G85" i="7"/>
  <c r="G21" i="7"/>
  <c r="G77" i="7"/>
  <c r="G13" i="7"/>
  <c r="G69" i="7"/>
  <c r="G5" i="7"/>
  <c r="G9" i="6"/>
  <c r="F6" i="6"/>
  <c r="F14" i="6"/>
  <c r="F22" i="6"/>
  <c r="F30" i="6"/>
  <c r="F38" i="6"/>
  <c r="F46" i="6"/>
  <c r="F54" i="6"/>
  <c r="F62" i="6"/>
  <c r="F70" i="6"/>
  <c r="F78" i="6"/>
  <c r="F86" i="6"/>
  <c r="F94" i="6"/>
  <c r="F102" i="6"/>
  <c r="F110" i="6"/>
  <c r="F118" i="6"/>
  <c r="F126" i="6"/>
  <c r="F134" i="6"/>
  <c r="F142" i="6"/>
  <c r="F15" i="6"/>
  <c r="F31" i="6"/>
  <c r="F47" i="6"/>
  <c r="F63" i="6"/>
  <c r="F79" i="6"/>
  <c r="F95" i="6"/>
  <c r="F111" i="6"/>
  <c r="F127" i="6"/>
  <c r="F7" i="6"/>
  <c r="F23" i="6"/>
  <c r="F39" i="6"/>
  <c r="F55" i="6"/>
  <c r="F71" i="6"/>
  <c r="F87" i="6"/>
  <c r="F103" i="6"/>
  <c r="F119" i="6"/>
  <c r="F135" i="6"/>
  <c r="F8" i="6"/>
  <c r="F16" i="6"/>
  <c r="F24" i="6"/>
  <c r="F32" i="6"/>
  <c r="F40" i="6"/>
  <c r="F48" i="6"/>
  <c r="F56" i="6"/>
  <c r="F64" i="6"/>
  <c r="F72" i="6"/>
  <c r="F80" i="6"/>
  <c r="F88" i="6"/>
  <c r="F96" i="6"/>
  <c r="F104" i="6"/>
  <c r="F112" i="6"/>
  <c r="F120" i="6"/>
  <c r="F128" i="6"/>
  <c r="F136" i="6"/>
  <c r="F144" i="6"/>
  <c r="F34" i="6"/>
  <c r="F50" i="6"/>
  <c r="F74" i="6"/>
  <c r="F90" i="6"/>
  <c r="F114" i="6"/>
  <c r="F122" i="6"/>
  <c r="F9" i="6"/>
  <c r="F17" i="6"/>
  <c r="F25" i="6"/>
  <c r="F33" i="6"/>
  <c r="F41" i="6"/>
  <c r="F49" i="6"/>
  <c r="F57" i="6"/>
  <c r="F65" i="6"/>
  <c r="F73" i="6"/>
  <c r="F81" i="6"/>
  <c r="F89" i="6"/>
  <c r="F97" i="6"/>
  <c r="F105" i="6"/>
  <c r="F113" i="6"/>
  <c r="F121" i="6"/>
  <c r="F129" i="6"/>
  <c r="F137" i="6"/>
  <c r="F2" i="6"/>
  <c r="F10" i="6"/>
  <c r="F26" i="6"/>
  <c r="F42" i="6"/>
  <c r="F66" i="6"/>
  <c r="F82" i="6"/>
  <c r="F106" i="6"/>
  <c r="F138" i="6"/>
  <c r="F18" i="6"/>
  <c r="F58" i="6"/>
  <c r="F98" i="6"/>
  <c r="F130" i="6"/>
  <c r="F4" i="6"/>
  <c r="F27" i="6"/>
  <c r="F45" i="6"/>
  <c r="F68" i="6"/>
  <c r="F91" i="6"/>
  <c r="F109" i="6"/>
  <c r="F132" i="6"/>
  <c r="F75" i="6"/>
  <c r="F139" i="6"/>
  <c r="F21" i="6"/>
  <c r="F108" i="6"/>
  <c r="F5" i="6"/>
  <c r="F28" i="6"/>
  <c r="F51" i="6"/>
  <c r="F69" i="6"/>
  <c r="F92" i="6"/>
  <c r="F115" i="6"/>
  <c r="F133" i="6"/>
  <c r="F11" i="6"/>
  <c r="F52" i="6"/>
  <c r="F116" i="6"/>
  <c r="F67" i="6"/>
  <c r="F29" i="6"/>
  <c r="F93" i="6"/>
  <c r="F85" i="6"/>
  <c r="F12" i="6"/>
  <c r="F35" i="6"/>
  <c r="F53" i="6"/>
  <c r="F76" i="6"/>
  <c r="F99" i="6"/>
  <c r="F117" i="6"/>
  <c r="F140" i="6"/>
  <c r="F131" i="6"/>
  <c r="F13" i="6"/>
  <c r="F36" i="6"/>
  <c r="F59" i="6"/>
  <c r="F77" i="6"/>
  <c r="F100" i="6"/>
  <c r="F123" i="6"/>
  <c r="F141" i="6"/>
  <c r="F83" i="6"/>
  <c r="F143" i="6"/>
  <c r="F3" i="6"/>
  <c r="F19" i="6"/>
  <c r="F37" i="6"/>
  <c r="F60" i="6"/>
  <c r="F101" i="6"/>
  <c r="F124" i="6"/>
  <c r="F44" i="6"/>
  <c r="F20" i="6"/>
  <c r="F43" i="6"/>
  <c r="F61" i="6"/>
  <c r="F84" i="6"/>
  <c r="F107" i="6"/>
  <c r="F125" i="6"/>
  <c r="G10" i="5"/>
  <c r="F3" i="5"/>
  <c r="F11" i="5"/>
  <c r="F19" i="5"/>
  <c r="F27" i="5"/>
  <c r="F35" i="5"/>
  <c r="F43" i="5"/>
  <c r="F51" i="5"/>
  <c r="F59" i="5"/>
  <c r="F67" i="5"/>
  <c r="F75" i="5"/>
  <c r="F83" i="5"/>
  <c r="F5" i="5"/>
  <c r="F21" i="5"/>
  <c r="F37" i="5"/>
  <c r="F77" i="5"/>
  <c r="F4" i="5"/>
  <c r="F12" i="5"/>
  <c r="F20" i="5"/>
  <c r="F28" i="5"/>
  <c r="F36" i="5"/>
  <c r="F44" i="5"/>
  <c r="F52" i="5"/>
  <c r="F60" i="5"/>
  <c r="F68" i="5"/>
  <c r="F76" i="5"/>
  <c r="F2" i="5"/>
  <c r="F13" i="5"/>
  <c r="F29" i="5"/>
  <c r="F45" i="5"/>
  <c r="F6" i="5"/>
  <c r="F14" i="5"/>
  <c r="F22" i="5"/>
  <c r="F30" i="5"/>
  <c r="F38" i="5"/>
  <c r="F46" i="5"/>
  <c r="F54" i="5"/>
  <c r="F62" i="5"/>
  <c r="F70" i="5"/>
  <c r="F78" i="5"/>
  <c r="F7" i="5"/>
  <c r="F15" i="5"/>
  <c r="F23" i="5"/>
  <c r="F31" i="5"/>
  <c r="F39" i="5"/>
  <c r="F47" i="5"/>
  <c r="F55" i="5"/>
  <c r="F63" i="5"/>
  <c r="F71" i="5"/>
  <c r="F79" i="5"/>
  <c r="F33" i="5"/>
  <c r="F73" i="5"/>
  <c r="F26" i="5"/>
  <c r="F58" i="5"/>
  <c r="F61" i="5"/>
  <c r="F69" i="5"/>
  <c r="F8" i="5"/>
  <c r="F16" i="5"/>
  <c r="F24" i="5"/>
  <c r="F32" i="5"/>
  <c r="F40" i="5"/>
  <c r="F48" i="5"/>
  <c r="F56" i="5"/>
  <c r="F64" i="5"/>
  <c r="F72" i="5"/>
  <c r="F80" i="5"/>
  <c r="F49" i="5"/>
  <c r="F18" i="5"/>
  <c r="F74" i="5"/>
  <c r="F9" i="5"/>
  <c r="F17" i="5"/>
  <c r="F25" i="5"/>
  <c r="F41" i="5"/>
  <c r="F57" i="5"/>
  <c r="F65" i="5"/>
  <c r="F81" i="5"/>
  <c r="F34" i="5"/>
  <c r="F66" i="5"/>
  <c r="F53" i="5"/>
  <c r="F10" i="5"/>
  <c r="F42" i="5"/>
  <c r="F50" i="5"/>
  <c r="F82" i="5"/>
  <c r="G64" i="5"/>
  <c r="G32" i="5"/>
  <c r="G25" i="5"/>
  <c r="G57" i="5"/>
  <c r="G56" i="5"/>
  <c r="G24" i="5"/>
  <c r="G80" i="5"/>
  <c r="G48" i="5"/>
  <c r="G16" i="5"/>
  <c r="G17" i="5"/>
  <c r="G73" i="5"/>
  <c r="G41" i="5"/>
  <c r="G9" i="5"/>
  <c r="G81" i="5"/>
  <c r="G72" i="5"/>
  <c r="G40" i="5"/>
  <c r="G8" i="5"/>
  <c r="G49" i="5"/>
  <c r="G65" i="5"/>
  <c r="G33" i="5"/>
  <c r="G8" i="4"/>
  <c r="F10" i="4"/>
  <c r="F18" i="4"/>
  <c r="F26" i="4"/>
  <c r="F34" i="4"/>
  <c r="F42" i="4"/>
  <c r="F50" i="4"/>
  <c r="F58" i="4"/>
  <c r="F66" i="4"/>
  <c r="F74" i="4"/>
  <c r="F82" i="4"/>
  <c r="F12" i="4"/>
  <c r="F44" i="4"/>
  <c r="F68" i="4"/>
  <c r="F56" i="4"/>
  <c r="F17" i="4"/>
  <c r="F49" i="4"/>
  <c r="F3" i="4"/>
  <c r="F11" i="4"/>
  <c r="F19" i="4"/>
  <c r="F27" i="4"/>
  <c r="F35" i="4"/>
  <c r="F43" i="4"/>
  <c r="F51" i="4"/>
  <c r="F59" i="4"/>
  <c r="F67" i="4"/>
  <c r="F75" i="4"/>
  <c r="F83" i="4"/>
  <c r="F20" i="4"/>
  <c r="F52" i="4"/>
  <c r="F76" i="4"/>
  <c r="F40" i="4"/>
  <c r="F72" i="4"/>
  <c r="F9" i="4"/>
  <c r="F33" i="4"/>
  <c r="F73" i="4"/>
  <c r="F4" i="4"/>
  <c r="F28" i="4"/>
  <c r="F36" i="4"/>
  <c r="F60" i="4"/>
  <c r="F84" i="4"/>
  <c r="F32" i="4"/>
  <c r="F25" i="4"/>
  <c r="F81" i="4"/>
  <c r="F5" i="4"/>
  <c r="F13" i="4"/>
  <c r="F21" i="4"/>
  <c r="F29" i="4"/>
  <c r="F37" i="4"/>
  <c r="F45" i="4"/>
  <c r="F53" i="4"/>
  <c r="F61" i="4"/>
  <c r="F69" i="4"/>
  <c r="F77" i="4"/>
  <c r="F2" i="4"/>
  <c r="F78" i="4"/>
  <c r="F31" i="4"/>
  <c r="F79" i="4"/>
  <c r="F24" i="4"/>
  <c r="F80" i="4"/>
  <c r="F57" i="4"/>
  <c r="F6" i="4"/>
  <c r="F14" i="4"/>
  <c r="F22" i="4"/>
  <c r="F30" i="4"/>
  <c r="F38" i="4"/>
  <c r="F46" i="4"/>
  <c r="F54" i="4"/>
  <c r="F62" i="4"/>
  <c r="F70" i="4"/>
  <c r="F23" i="4"/>
  <c r="F16" i="4"/>
  <c r="F64" i="4"/>
  <c r="F65" i="4"/>
  <c r="F7" i="4"/>
  <c r="F15" i="4"/>
  <c r="F39" i="4"/>
  <c r="F47" i="4"/>
  <c r="F55" i="4"/>
  <c r="F63" i="4"/>
  <c r="F71" i="4"/>
  <c r="F8" i="4"/>
  <c r="F48" i="4"/>
  <c r="F41" i="4"/>
  <c r="G29" i="4"/>
  <c r="G19" i="3"/>
  <c r="F10" i="3"/>
  <c r="F18" i="3"/>
  <c r="F26" i="3"/>
  <c r="F34" i="3"/>
  <c r="F42" i="3"/>
  <c r="F17" i="3"/>
  <c r="F3" i="3"/>
  <c r="F11" i="3"/>
  <c r="F19" i="3"/>
  <c r="F27" i="3"/>
  <c r="F35" i="3"/>
  <c r="F43" i="3"/>
  <c r="F41" i="3"/>
  <c r="F4" i="3"/>
  <c r="F12" i="3"/>
  <c r="F20" i="3"/>
  <c r="F28" i="3"/>
  <c r="F36" i="3"/>
  <c r="F44" i="3"/>
  <c r="F5" i="3"/>
  <c r="F13" i="3"/>
  <c r="F21" i="3"/>
  <c r="F29" i="3"/>
  <c r="F37" i="3"/>
  <c r="F2" i="3"/>
  <c r="F6" i="3"/>
  <c r="F22" i="3"/>
  <c r="F38" i="3"/>
  <c r="F33" i="3"/>
  <c r="F14" i="3"/>
  <c r="F30" i="3"/>
  <c r="F9" i="3"/>
  <c r="F7" i="3"/>
  <c r="F15" i="3"/>
  <c r="F23" i="3"/>
  <c r="F31" i="3"/>
  <c r="F39" i="3"/>
  <c r="F25" i="3"/>
  <c r="F8" i="3"/>
  <c r="F16" i="3"/>
  <c r="F24" i="3"/>
  <c r="F32" i="3"/>
  <c r="F40" i="3"/>
  <c r="G43" i="3"/>
  <c r="G35" i="3"/>
  <c r="G27" i="3"/>
  <c r="G4" i="3"/>
  <c r="G11" i="3"/>
  <c r="G4" i="2"/>
  <c r="F10" i="2"/>
  <c r="F18" i="2"/>
  <c r="F26" i="2"/>
  <c r="F34" i="2"/>
  <c r="F42" i="2"/>
  <c r="F50" i="2"/>
  <c r="F58" i="2"/>
  <c r="F4" i="2"/>
  <c r="F20" i="2"/>
  <c r="F36" i="2"/>
  <c r="F52" i="2"/>
  <c r="F3" i="2"/>
  <c r="F11" i="2"/>
  <c r="F19" i="2"/>
  <c r="F27" i="2"/>
  <c r="F35" i="2"/>
  <c r="F43" i="2"/>
  <c r="F51" i="2"/>
  <c r="F59" i="2"/>
  <c r="F12" i="2"/>
  <c r="F28" i="2"/>
  <c r="F44" i="2"/>
  <c r="F60" i="2"/>
  <c r="F5" i="2"/>
  <c r="F13" i="2"/>
  <c r="F21" i="2"/>
  <c r="F29" i="2"/>
  <c r="F37" i="2"/>
  <c r="F45" i="2"/>
  <c r="F53" i="2"/>
  <c r="F2" i="2"/>
  <c r="F9" i="2"/>
  <c r="F41" i="2"/>
  <c r="F6" i="2"/>
  <c r="F14" i="2"/>
  <c r="F22" i="2"/>
  <c r="F30" i="2"/>
  <c r="F38" i="2"/>
  <c r="F46" i="2"/>
  <c r="F54" i="2"/>
  <c r="F17" i="2"/>
  <c r="F57" i="2"/>
  <c r="F7" i="2"/>
  <c r="F15" i="2"/>
  <c r="F23" i="2"/>
  <c r="F31" i="2"/>
  <c r="F39" i="2"/>
  <c r="F47" i="2"/>
  <c r="F55" i="2"/>
  <c r="F25" i="2"/>
  <c r="F49" i="2"/>
  <c r="F8" i="2"/>
  <c r="F16" i="2"/>
  <c r="F24" i="2"/>
  <c r="F32" i="2"/>
  <c r="F40" i="2"/>
  <c r="F48" i="2"/>
  <c r="F56" i="2"/>
  <c r="F33" i="2"/>
  <c r="G53" i="1"/>
  <c r="G21" i="1"/>
  <c r="G28" i="1"/>
  <c r="G60" i="1"/>
  <c r="G6" i="1"/>
  <c r="F2" i="1"/>
  <c r="G27" i="2"/>
  <c r="G11" i="2"/>
  <c r="G52" i="1"/>
  <c r="G13" i="1"/>
  <c r="G45" i="1"/>
  <c r="G5" i="1"/>
  <c r="G44" i="1"/>
  <c r="G36" i="1"/>
  <c r="G37" i="1"/>
  <c r="G61" i="1"/>
  <c r="G29" i="1"/>
  <c r="G92" i="7"/>
  <c r="G36" i="7"/>
  <c r="G99" i="7"/>
  <c r="G91" i="7"/>
  <c r="G83" i="7"/>
  <c r="G75" i="7"/>
  <c r="G67" i="7"/>
  <c r="G59" i="7"/>
  <c r="G51" i="7"/>
  <c r="G43" i="7"/>
  <c r="G35" i="7"/>
  <c r="G27" i="7"/>
  <c r="G19" i="7"/>
  <c r="G11" i="7"/>
  <c r="G3" i="7"/>
  <c r="G76" i="7"/>
  <c r="G28" i="7"/>
  <c r="G2" i="7"/>
  <c r="G98" i="7"/>
  <c r="G90" i="7"/>
  <c r="G82" i="7"/>
  <c r="G74" i="7"/>
  <c r="G66" i="7"/>
  <c r="G58" i="7"/>
  <c r="G50" i="7"/>
  <c r="G42" i="7"/>
  <c r="G34" i="7"/>
  <c r="G26" i="7"/>
  <c r="G18" i="7"/>
  <c r="G10" i="7"/>
  <c r="G52" i="7"/>
  <c r="G12" i="7"/>
  <c r="G105" i="7"/>
  <c r="G97" i="7"/>
  <c r="G89" i="7"/>
  <c r="G81" i="7"/>
  <c r="G73" i="7"/>
  <c r="G65" i="7"/>
  <c r="G57" i="7"/>
  <c r="G49" i="7"/>
  <c r="G41" i="7"/>
  <c r="G33" i="7"/>
  <c r="G25" i="7"/>
  <c r="G17" i="7"/>
  <c r="G9" i="7"/>
  <c r="G60" i="7"/>
  <c r="G104" i="7"/>
  <c r="G96" i="7"/>
  <c r="G88" i="7"/>
  <c r="G80" i="7"/>
  <c r="G72" i="7"/>
  <c r="G64" i="7"/>
  <c r="G56" i="7"/>
  <c r="G48" i="7"/>
  <c r="G40" i="7"/>
  <c r="G32" i="7"/>
  <c r="G24" i="7"/>
  <c r="G16" i="7"/>
  <c r="G8" i="7"/>
  <c r="G84" i="7"/>
  <c r="G44" i="7"/>
  <c r="G20" i="7"/>
  <c r="G103" i="7"/>
  <c r="G95" i="7"/>
  <c r="G87" i="7"/>
  <c r="G79" i="7"/>
  <c r="G71" i="7"/>
  <c r="G63" i="7"/>
  <c r="G55" i="7"/>
  <c r="G47" i="7"/>
  <c r="G39" i="7"/>
  <c r="G31" i="7"/>
  <c r="G23" i="7"/>
  <c r="G15" i="7"/>
  <c r="G7" i="7"/>
  <c r="G100" i="7"/>
  <c r="G68" i="7"/>
  <c r="G4" i="7"/>
  <c r="G102" i="7"/>
  <c r="G94" i="7"/>
  <c r="G86" i="7"/>
  <c r="G78" i="7"/>
  <c r="G70" i="7"/>
  <c r="G62" i="7"/>
  <c r="G54" i="7"/>
  <c r="G46" i="7"/>
  <c r="G38" i="7"/>
  <c r="G30" i="7"/>
  <c r="G22" i="7"/>
  <c r="G14" i="7"/>
  <c r="G108" i="6"/>
  <c r="G88" i="6"/>
  <c r="G64" i="6"/>
  <c r="G60" i="6"/>
  <c r="G144" i="6"/>
  <c r="G121" i="6"/>
  <c r="G57" i="6"/>
  <c r="G36" i="6"/>
  <c r="G16" i="6"/>
  <c r="G129" i="6"/>
  <c r="G24" i="6"/>
  <c r="G84" i="6"/>
  <c r="G81" i="6"/>
  <c r="G100" i="6"/>
  <c r="G140" i="6"/>
  <c r="G120" i="6"/>
  <c r="G97" i="6"/>
  <c r="G76" i="6"/>
  <c r="G56" i="6"/>
  <c r="G33" i="6"/>
  <c r="G12" i="6"/>
  <c r="G105" i="6"/>
  <c r="G124" i="6"/>
  <c r="G17" i="6"/>
  <c r="G80" i="6"/>
  <c r="G137" i="6"/>
  <c r="G116" i="6"/>
  <c r="G96" i="6"/>
  <c r="G73" i="6"/>
  <c r="G52" i="6"/>
  <c r="G32" i="6"/>
  <c r="G10" i="6"/>
  <c r="G18" i="6"/>
  <c r="G26" i="6"/>
  <c r="G34" i="6"/>
  <c r="G42" i="6"/>
  <c r="G50" i="6"/>
  <c r="G58" i="6"/>
  <c r="G66" i="6"/>
  <c r="G74" i="6"/>
  <c r="G82" i="6"/>
  <c r="G90" i="6"/>
  <c r="G98" i="6"/>
  <c r="G106" i="6"/>
  <c r="G114" i="6"/>
  <c r="G122" i="6"/>
  <c r="G130" i="6"/>
  <c r="G138" i="6"/>
  <c r="G2" i="6"/>
  <c r="G3" i="6"/>
  <c r="G11" i="6"/>
  <c r="G19" i="6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39" i="6"/>
  <c r="G5" i="6"/>
  <c r="G13" i="6"/>
  <c r="G21" i="6"/>
  <c r="G29" i="6"/>
  <c r="G37" i="6"/>
  <c r="G45" i="6"/>
  <c r="G53" i="6"/>
  <c r="G61" i="6"/>
  <c r="G69" i="6"/>
  <c r="G77" i="6"/>
  <c r="G85" i="6"/>
  <c r="G93" i="6"/>
  <c r="G101" i="6"/>
  <c r="G109" i="6"/>
  <c r="G117" i="6"/>
  <c r="G125" i="6"/>
  <c r="G133" i="6"/>
  <c r="G141" i="6"/>
  <c r="G143" i="6"/>
  <c r="G6" i="6"/>
  <c r="G14" i="6"/>
  <c r="G22" i="6"/>
  <c r="G30" i="6"/>
  <c r="G38" i="6"/>
  <c r="G46" i="6"/>
  <c r="G54" i="6"/>
  <c r="G62" i="6"/>
  <c r="G70" i="6"/>
  <c r="G78" i="6"/>
  <c r="G86" i="6"/>
  <c r="G94" i="6"/>
  <c r="G102" i="6"/>
  <c r="G110" i="6"/>
  <c r="G118" i="6"/>
  <c r="G126" i="6"/>
  <c r="G134" i="6"/>
  <c r="G142" i="6"/>
  <c r="G7" i="6"/>
  <c r="G15" i="6"/>
  <c r="G23" i="6"/>
  <c r="G31" i="6"/>
  <c r="G39" i="6"/>
  <c r="G47" i="6"/>
  <c r="G55" i="6"/>
  <c r="G63" i="6"/>
  <c r="G71" i="6"/>
  <c r="G79" i="6"/>
  <c r="G87" i="6"/>
  <c r="G95" i="6"/>
  <c r="G103" i="6"/>
  <c r="G111" i="6"/>
  <c r="G119" i="6"/>
  <c r="G127" i="6"/>
  <c r="G135" i="6"/>
  <c r="G44" i="6"/>
  <c r="G128" i="6"/>
  <c r="G20" i="6"/>
  <c r="G104" i="6"/>
  <c r="G113" i="6"/>
  <c r="G72" i="6"/>
  <c r="G28" i="6"/>
  <c r="G65" i="6"/>
  <c r="G41" i="6"/>
  <c r="G40" i="6"/>
  <c r="G136" i="6"/>
  <c r="G92" i="6"/>
  <c r="G49" i="6"/>
  <c r="G8" i="6"/>
  <c r="G132" i="6"/>
  <c r="G112" i="6"/>
  <c r="G89" i="6"/>
  <c r="G68" i="6"/>
  <c r="G48" i="6"/>
  <c r="G25" i="6"/>
  <c r="G4" i="6"/>
  <c r="G79" i="5"/>
  <c r="G71" i="5"/>
  <c r="G63" i="5"/>
  <c r="G55" i="5"/>
  <c r="G47" i="5"/>
  <c r="G39" i="5"/>
  <c r="G31" i="5"/>
  <c r="G23" i="5"/>
  <c r="G15" i="5"/>
  <c r="G7" i="5"/>
  <c r="G78" i="5"/>
  <c r="G70" i="5"/>
  <c r="G62" i="5"/>
  <c r="G54" i="5"/>
  <c r="G46" i="5"/>
  <c r="G38" i="5"/>
  <c r="G30" i="5"/>
  <c r="G22" i="5"/>
  <c r="G14" i="5"/>
  <c r="G6" i="5"/>
  <c r="G2" i="5"/>
  <c r="G77" i="5"/>
  <c r="G69" i="5"/>
  <c r="G61" i="5"/>
  <c r="G53" i="5"/>
  <c r="G45" i="5"/>
  <c r="G37" i="5"/>
  <c r="G29" i="5"/>
  <c r="G21" i="5"/>
  <c r="G13" i="5"/>
  <c r="G5" i="5"/>
  <c r="G76" i="5"/>
  <c r="G68" i="5"/>
  <c r="G60" i="5"/>
  <c r="G52" i="5"/>
  <c r="G44" i="5"/>
  <c r="G36" i="5"/>
  <c r="G28" i="5"/>
  <c r="G20" i="5"/>
  <c r="G12" i="5"/>
  <c r="G4" i="5"/>
  <c r="G83" i="5"/>
  <c r="G75" i="5"/>
  <c r="G67" i="5"/>
  <c r="G59" i="5"/>
  <c r="G51" i="5"/>
  <c r="G43" i="5"/>
  <c r="G35" i="5"/>
  <c r="G27" i="5"/>
  <c r="G19" i="5"/>
  <c r="G11" i="5"/>
  <c r="G3" i="5"/>
  <c r="G82" i="5"/>
  <c r="G74" i="5"/>
  <c r="G66" i="5"/>
  <c r="G58" i="5"/>
  <c r="G50" i="5"/>
  <c r="G42" i="5"/>
  <c r="G34" i="5"/>
  <c r="G26" i="5"/>
  <c r="G18" i="5"/>
  <c r="G42" i="3"/>
  <c r="G34" i="3"/>
  <c r="G26" i="3"/>
  <c r="G18" i="3"/>
  <c r="G10" i="3"/>
  <c r="G41" i="3"/>
  <c r="G33" i="3"/>
  <c r="G25" i="3"/>
  <c r="G17" i="3"/>
  <c r="G9" i="3"/>
  <c r="G40" i="3"/>
  <c r="G32" i="3"/>
  <c r="G24" i="3"/>
  <c r="G16" i="3"/>
  <c r="G8" i="3"/>
  <c r="G39" i="3"/>
  <c r="G31" i="3"/>
  <c r="G23" i="3"/>
  <c r="G15" i="3"/>
  <c r="G7" i="3"/>
  <c r="G2" i="3"/>
  <c r="G38" i="3"/>
  <c r="G30" i="3"/>
  <c r="G22" i="3"/>
  <c r="G14" i="3"/>
  <c r="G6" i="3"/>
  <c r="G37" i="3"/>
  <c r="G29" i="3"/>
  <c r="G21" i="3"/>
  <c r="G13" i="3"/>
  <c r="G5" i="3"/>
  <c r="G44" i="3"/>
  <c r="G36" i="3"/>
  <c r="G28" i="3"/>
  <c r="G20" i="3"/>
  <c r="G12" i="3"/>
  <c r="G59" i="2"/>
  <c r="G43" i="2"/>
  <c r="G56" i="2"/>
  <c r="G40" i="2"/>
  <c r="G24" i="2"/>
  <c r="G8" i="2"/>
  <c r="G51" i="2"/>
  <c r="G35" i="2"/>
  <c r="G19" i="2"/>
  <c r="G3" i="2"/>
  <c r="G50" i="2"/>
  <c r="G34" i="2"/>
  <c r="G18" i="2"/>
  <c r="G49" i="2"/>
  <c r="G33" i="2"/>
  <c r="G17" i="2"/>
  <c r="G48" i="2"/>
  <c r="G32" i="2"/>
  <c r="G16" i="2"/>
  <c r="G58" i="2"/>
  <c r="G42" i="2"/>
  <c r="G26" i="2"/>
  <c r="G10" i="2"/>
  <c r="G57" i="2"/>
  <c r="G41" i="2"/>
  <c r="G25" i="2"/>
  <c r="G9" i="2"/>
  <c r="G47" i="2"/>
  <c r="G31" i="2"/>
  <c r="G7" i="2"/>
  <c r="G55" i="2"/>
  <c r="G39" i="2"/>
  <c r="G15" i="2"/>
  <c r="G54" i="2"/>
  <c r="G46" i="2"/>
  <c r="G38" i="2"/>
  <c r="G30" i="2"/>
  <c r="G22" i="2"/>
  <c r="G14" i="2"/>
  <c r="G6" i="2"/>
  <c r="G53" i="2"/>
  <c r="G45" i="2"/>
  <c r="G37" i="2"/>
  <c r="G29" i="2"/>
  <c r="G21" i="2"/>
  <c r="G13" i="2"/>
  <c r="G5" i="2"/>
  <c r="G2" i="2"/>
  <c r="G23" i="2"/>
  <c r="G60" i="2"/>
  <c r="G52" i="2"/>
  <c r="G44" i="2"/>
  <c r="G36" i="2"/>
  <c r="G28" i="2"/>
  <c r="G20" i="2"/>
  <c r="G12" i="2"/>
  <c r="G11" i="1"/>
  <c r="G4" i="1"/>
  <c r="G59" i="1"/>
  <c r="G35" i="1"/>
  <c r="G3" i="1"/>
  <c r="G34" i="1"/>
  <c r="G26" i="1"/>
  <c r="G18" i="1"/>
  <c r="G10" i="1"/>
  <c r="G20" i="1"/>
  <c r="G41" i="1"/>
  <c r="G25" i="1"/>
  <c r="G17" i="1"/>
  <c r="G9" i="1"/>
  <c r="G43" i="1"/>
  <c r="G19" i="1"/>
  <c r="G50" i="1"/>
  <c r="G49" i="1"/>
  <c r="G2" i="1"/>
  <c r="G56" i="1"/>
  <c r="G48" i="1"/>
  <c r="G40" i="1"/>
  <c r="G32" i="1"/>
  <c r="G24" i="1"/>
  <c r="G16" i="1"/>
  <c r="G8" i="1"/>
  <c r="G12" i="1"/>
  <c r="G51" i="1"/>
  <c r="G27" i="1"/>
  <c r="G42" i="1"/>
  <c r="G33" i="1"/>
  <c r="G63" i="1"/>
  <c r="G55" i="1"/>
  <c r="G47" i="1"/>
  <c r="G39" i="1"/>
  <c r="G31" i="1"/>
  <c r="G23" i="1"/>
  <c r="G15" i="1"/>
  <c r="G7" i="1"/>
  <c r="G58" i="1"/>
  <c r="G57" i="1"/>
  <c r="G62" i="1"/>
  <c r="G54" i="1"/>
  <c r="G46" i="1"/>
  <c r="G38" i="1"/>
  <c r="G30" i="1"/>
  <c r="G22" i="1"/>
  <c r="G14" i="1"/>
  <c r="G55" i="4"/>
  <c r="G7" i="4"/>
  <c r="G30" i="4"/>
  <c r="G79" i="4"/>
  <c r="G23" i="4"/>
  <c r="G38" i="4"/>
  <c r="G31" i="4"/>
  <c r="G70" i="4"/>
  <c r="G6" i="4"/>
  <c r="G45" i="4"/>
  <c r="G5" i="4"/>
  <c r="G84" i="4"/>
  <c r="G76" i="4"/>
  <c r="G68" i="4"/>
  <c r="G60" i="4"/>
  <c r="G52" i="4"/>
  <c r="G44" i="4"/>
  <c r="G36" i="4"/>
  <c r="G28" i="4"/>
  <c r="G20" i="4"/>
  <c r="G12" i="4"/>
  <c r="G4" i="4"/>
  <c r="G47" i="4"/>
  <c r="G2" i="4"/>
  <c r="G46" i="4"/>
  <c r="G69" i="4"/>
  <c r="G21" i="4"/>
  <c r="G83" i="4"/>
  <c r="G75" i="4"/>
  <c r="G67" i="4"/>
  <c r="G59" i="4"/>
  <c r="G51" i="4"/>
  <c r="G43" i="4"/>
  <c r="G35" i="4"/>
  <c r="G27" i="4"/>
  <c r="G19" i="4"/>
  <c r="G11" i="4"/>
  <c r="G3" i="4"/>
  <c r="G39" i="4"/>
  <c r="G62" i="4"/>
  <c r="G14" i="4"/>
  <c r="G61" i="4"/>
  <c r="G13" i="4"/>
  <c r="G82" i="4"/>
  <c r="G74" i="4"/>
  <c r="G66" i="4"/>
  <c r="G58" i="4"/>
  <c r="G50" i="4"/>
  <c r="G42" i="4"/>
  <c r="G34" i="4"/>
  <c r="G26" i="4"/>
  <c r="G18" i="4"/>
  <c r="G10" i="4"/>
  <c r="G71" i="4"/>
  <c r="G54" i="4"/>
  <c r="G37" i="4"/>
  <c r="G81" i="4"/>
  <c r="G73" i="4"/>
  <c r="G65" i="4"/>
  <c r="G57" i="4"/>
  <c r="G49" i="4"/>
  <c r="G41" i="4"/>
  <c r="G33" i="4"/>
  <c r="G25" i="4"/>
  <c r="G17" i="4"/>
  <c r="G9" i="4"/>
  <c r="G63" i="4"/>
  <c r="G15" i="4"/>
  <c r="G78" i="4"/>
  <c r="G22" i="4"/>
  <c r="G77" i="4"/>
  <c r="G53" i="4"/>
  <c r="G80" i="4"/>
  <c r="G72" i="4"/>
  <c r="G64" i="4"/>
  <c r="G56" i="4"/>
  <c r="G48" i="4"/>
  <c r="G40" i="4"/>
  <c r="G32" i="4"/>
  <c r="G24" i="4"/>
  <c r="G16" i="4"/>
</calcChain>
</file>

<file path=xl/sharedStrings.xml><?xml version="1.0" encoding="utf-8"?>
<sst xmlns="http://schemas.openxmlformats.org/spreadsheetml/2006/main" count="292" uniqueCount="40">
  <si>
    <t>Internal diameter / mm =</t>
  </si>
  <si>
    <t>Internal Circumference (Ci) / mm =</t>
  </si>
  <si>
    <t>Internal diameter + radial width / mm =</t>
  </si>
  <si>
    <t>Mean circumference (Cm) / mm =</t>
  </si>
  <si>
    <t>Average radial width (W) / mm =</t>
  </si>
  <si>
    <t>Average axial thickness (t) / mm =</t>
  </si>
  <si>
    <t>Force / N</t>
  </si>
  <si>
    <t>Distance / mm</t>
  </si>
  <si>
    <t>Elongation (Es) / %</t>
  </si>
  <si>
    <t>Elongation (Es) (strain) / %</t>
  </si>
  <si>
    <t>Stress / MPa</t>
  </si>
  <si>
    <t>Elong ratio (L)</t>
  </si>
  <si>
    <t>Elong L ratio</t>
  </si>
  <si>
    <t>Elong L</t>
  </si>
  <si>
    <t>Stress / kPa</t>
  </si>
  <si>
    <t>50-50</t>
  </si>
  <si>
    <t>60-40</t>
  </si>
  <si>
    <t>70-30</t>
  </si>
  <si>
    <t>80-20</t>
  </si>
  <si>
    <t>90-10</t>
  </si>
  <si>
    <t>95-5</t>
  </si>
  <si>
    <t>100-0</t>
  </si>
  <si>
    <t>Total area</t>
  </si>
  <si>
    <t>Stress (true cross sectional area) / kPa</t>
  </si>
  <si>
    <t>Stress (true cross sectional areas) / MPa</t>
  </si>
  <si>
    <t>Ink</t>
  </si>
  <si>
    <t>Young's Mod / MPa</t>
  </si>
  <si>
    <t>Error estimate</t>
  </si>
  <si>
    <t>Eb</t>
  </si>
  <si>
    <t>TSb</t>
  </si>
  <si>
    <t>N.mm^2</t>
  </si>
  <si>
    <t>MPa</t>
  </si>
  <si>
    <t>%</t>
  </si>
  <si>
    <t>TSb error / MPa</t>
  </si>
  <si>
    <t>Eb error / %</t>
  </si>
  <si>
    <t>N.mm^2 is Mpa</t>
  </si>
  <si>
    <t>N.mm^2 is MPa</t>
  </si>
  <si>
    <t>TSb / MPa</t>
  </si>
  <si>
    <t>PEGDA700 wt%</t>
  </si>
  <si>
    <t>Eb /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</si>
</sst>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ill="1" applyBorder="1" applyAlignment="1"/>
    <xf numFmtId="0" fontId="0" fillId="0" borderId="0" xfId="0" applyNumberFormat="1"/>
    <xf numFmtId="2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54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workbookViewId="0">
      <selection activeCell="H14" sqref="H14"/>
    </sheetView>
  </sheetViews>
  <sheetFormatPr defaultColWidth="11" defaultRowHeight="15.75" x14ac:dyDescent="0.25"/>
  <cols>
    <col min="2" max="2" width="17.375" bestFit="1" customWidth="1"/>
    <col min="3" max="3" width="12.375" bestFit="1" customWidth="1"/>
    <col min="4" max="11" width="11" style="7"/>
    <col min="12" max="12" width="13" style="7" bestFit="1" customWidth="1"/>
    <col min="13" max="13" width="14.375" style="7" bestFit="1" customWidth="1"/>
  </cols>
  <sheetData>
    <row r="1" spans="1:10" x14ac:dyDescent="0.25">
      <c r="A1" t="s">
        <v>25</v>
      </c>
      <c r="B1" t="s">
        <v>26</v>
      </c>
      <c r="C1" t="s">
        <v>27</v>
      </c>
      <c r="D1" s="8"/>
      <c r="E1" s="3"/>
      <c r="F1" s="3"/>
      <c r="G1" s="3"/>
      <c r="H1" s="3"/>
      <c r="I1" s="3"/>
      <c r="J1" s="6"/>
    </row>
    <row r="2" spans="1:10" x14ac:dyDescent="0.25">
      <c r="A2" t="s">
        <v>15</v>
      </c>
      <c r="B2">
        <v>1.22</v>
      </c>
      <c r="C2" s="5">
        <v>0.01</v>
      </c>
      <c r="D2" s="8"/>
      <c r="E2" s="6"/>
      <c r="F2" s="6"/>
      <c r="G2" s="6"/>
      <c r="H2" s="6"/>
      <c r="I2" s="6"/>
      <c r="J2" s="6"/>
    </row>
    <row r="3" spans="1:10" x14ac:dyDescent="0.25">
      <c r="A3" t="s">
        <v>16</v>
      </c>
      <c r="B3">
        <v>0.82</v>
      </c>
      <c r="C3" s="5">
        <v>4.6407131652317107E-2</v>
      </c>
    </row>
    <row r="4" spans="1:10" x14ac:dyDescent="0.25">
      <c r="A4" t="s">
        <v>17</v>
      </c>
      <c r="B4">
        <v>1.66</v>
      </c>
      <c r="C4" s="5">
        <v>6.0572496963945115E-2</v>
      </c>
    </row>
    <row r="5" spans="1:10" x14ac:dyDescent="0.25">
      <c r="A5" t="s">
        <v>18</v>
      </c>
      <c r="B5">
        <v>0.57999999999999996</v>
      </c>
      <c r="C5" s="5">
        <v>2.7950103141817079E-2</v>
      </c>
    </row>
    <row r="6" spans="1:10" x14ac:dyDescent="0.25">
      <c r="A6" t="s">
        <v>19</v>
      </c>
      <c r="B6">
        <v>0.11</v>
      </c>
      <c r="C6" s="5">
        <v>0.21659279929431402</v>
      </c>
    </row>
    <row r="7" spans="1:10" x14ac:dyDescent="0.25">
      <c r="A7" t="s">
        <v>20</v>
      </c>
      <c r="B7">
        <v>0.02</v>
      </c>
      <c r="C7" s="5">
        <v>0.1505199322349037</v>
      </c>
    </row>
    <row r="8" spans="1:10" x14ac:dyDescent="0.25">
      <c r="A8" t="s">
        <v>21</v>
      </c>
      <c r="B8">
        <v>0.27</v>
      </c>
      <c r="C8" s="5">
        <v>0.19468239408816926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73"/>
  <sheetViews>
    <sheetView workbookViewId="0">
      <selection activeCell="E74" sqref="E74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AVERAGE(12.42,12.47,12.17)</f>
        <v>12.353333333333333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38.809141247345913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AVERAGE(2.25,2.16,2.08)</f>
        <v>2.1633333333333336</v>
      </c>
      <c r="D3">
        <v>0.05</v>
      </c>
      <c r="E3">
        <v>0</v>
      </c>
      <c r="F3">
        <f t="shared" ref="F3:F66" si="0">($B$2+(2*D3)-$B$2)/$B$6</f>
        <v>2.1927202262948006E-3</v>
      </c>
      <c r="G3">
        <f t="shared" ref="G3:G66" si="1">(100*(($B$2+(2*D3)-$B$2))/$B$6)</f>
        <v>0.21927202262948003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f>AVERAGE(1.11,0.65)</f>
        <v>0.88000000000000012</v>
      </c>
      <c r="D4">
        <v>0.1</v>
      </c>
      <c r="E4">
        <v>0</v>
      </c>
      <c r="F4">
        <f t="shared" si="0"/>
        <v>4.3854404525896012E-3</v>
      </c>
      <c r="G4">
        <f t="shared" si="1"/>
        <v>0.43854404525896007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14.516666666666667</v>
      </c>
      <c r="D5">
        <v>0.25</v>
      </c>
      <c r="E5">
        <v>0</v>
      </c>
      <c r="F5">
        <f t="shared" si="0"/>
        <v>1.0963601131473846E-2</v>
      </c>
      <c r="G5">
        <f t="shared" si="1"/>
        <v>1.0963601131473846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45.605453354611832</v>
      </c>
      <c r="D6">
        <v>0.32</v>
      </c>
      <c r="E6">
        <v>0</v>
      </c>
      <c r="F6">
        <f t="shared" si="0"/>
        <v>1.4033409448286537E-2</v>
      </c>
      <c r="G6">
        <f t="shared" si="1"/>
        <v>1.4033409448286536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0.38</v>
      </c>
      <c r="E7">
        <v>0</v>
      </c>
      <c r="F7">
        <f t="shared" si="0"/>
        <v>1.6664673719840203E-2</v>
      </c>
      <c r="G7">
        <f t="shared" si="1"/>
        <v>1.6664673719840202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0.415+0.611</f>
        <v>1.026</v>
      </c>
      <c r="D8">
        <v>0.45</v>
      </c>
      <c r="E8">
        <v>0</v>
      </c>
      <c r="F8">
        <f t="shared" si="0"/>
        <v>1.9734482036652894E-2</v>
      </c>
      <c r="G8">
        <f t="shared" si="1"/>
        <v>1.9734482036652892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0.6</v>
      </c>
      <c r="E9">
        <v>1E-3</v>
      </c>
      <c r="F9">
        <f t="shared" si="0"/>
        <v>2.6312642715537293E-2</v>
      </c>
      <c r="G9">
        <f t="shared" si="1"/>
        <v>2.6312642715537296</v>
      </c>
      <c r="H9">
        <f t="shared" si="2"/>
        <v>2.6264182658635658E-4</v>
      </c>
      <c r="I9">
        <f t="shared" si="3"/>
        <v>0.2626418265863566</v>
      </c>
      <c r="J9">
        <f t="shared" si="4"/>
        <v>9.7465886939571145E-4</v>
      </c>
      <c r="K9">
        <f t="shared" si="5"/>
        <v>0.97465886939571145</v>
      </c>
    </row>
    <row r="10" spans="1:11" x14ac:dyDescent="0.25">
      <c r="D10">
        <v>0.68</v>
      </c>
      <c r="E10">
        <v>1E-3</v>
      </c>
      <c r="F10">
        <f t="shared" si="0"/>
        <v>2.9820995077608849E-2</v>
      </c>
      <c r="G10">
        <f t="shared" si="1"/>
        <v>2.9820995077608847</v>
      </c>
      <c r="H10">
        <f t="shared" si="2"/>
        <v>2.6264182658635658E-4</v>
      </c>
      <c r="I10">
        <f t="shared" si="3"/>
        <v>0.2626418265863566</v>
      </c>
      <c r="J10">
        <f t="shared" si="4"/>
        <v>9.7465886939571145E-4</v>
      </c>
      <c r="K10">
        <f t="shared" si="5"/>
        <v>0.97465886939571145</v>
      </c>
    </row>
    <row r="11" spans="1:11" x14ac:dyDescent="0.25">
      <c r="D11">
        <v>0.72</v>
      </c>
      <c r="E11">
        <v>1E-3</v>
      </c>
      <c r="F11">
        <f t="shared" si="0"/>
        <v>3.1575171258644626E-2</v>
      </c>
      <c r="G11">
        <f t="shared" si="1"/>
        <v>3.1575171258644628</v>
      </c>
      <c r="H11">
        <f t="shared" si="2"/>
        <v>2.6264182658635658E-4</v>
      </c>
      <c r="I11">
        <f t="shared" si="3"/>
        <v>0.2626418265863566</v>
      </c>
      <c r="J11">
        <f t="shared" si="4"/>
        <v>9.7465886939571145E-4</v>
      </c>
      <c r="K11">
        <f t="shared" si="5"/>
        <v>0.97465886939571145</v>
      </c>
    </row>
    <row r="12" spans="1:11" x14ac:dyDescent="0.25">
      <c r="D12">
        <v>0.83</v>
      </c>
      <c r="E12">
        <v>2E-3</v>
      </c>
      <c r="F12">
        <f t="shared" si="0"/>
        <v>3.6399155756493093E-2</v>
      </c>
      <c r="G12">
        <f t="shared" si="1"/>
        <v>3.6399155756493093</v>
      </c>
      <c r="H12">
        <f t="shared" si="2"/>
        <v>5.2528365317271316E-4</v>
      </c>
      <c r="I12">
        <f t="shared" si="3"/>
        <v>0.52528365317271319</v>
      </c>
      <c r="J12">
        <f t="shared" si="4"/>
        <v>1.9493177387914229E-3</v>
      </c>
      <c r="K12">
        <f t="shared" si="5"/>
        <v>1.9493177387914229</v>
      </c>
    </row>
    <row r="13" spans="1:11" x14ac:dyDescent="0.25">
      <c r="D13">
        <v>0.88</v>
      </c>
      <c r="E13">
        <v>2E-3</v>
      </c>
      <c r="F13">
        <f t="shared" si="0"/>
        <v>3.8591875982787897E-2</v>
      </c>
      <c r="G13">
        <f t="shared" si="1"/>
        <v>3.8591875982787895</v>
      </c>
      <c r="H13">
        <f t="shared" si="2"/>
        <v>5.2528365317271316E-4</v>
      </c>
      <c r="I13">
        <f t="shared" si="3"/>
        <v>0.52528365317271319</v>
      </c>
      <c r="J13">
        <f t="shared" si="4"/>
        <v>1.9493177387914229E-3</v>
      </c>
      <c r="K13">
        <f t="shared" si="5"/>
        <v>1.9493177387914229</v>
      </c>
    </row>
    <row r="14" spans="1:11" x14ac:dyDescent="0.25">
      <c r="D14">
        <v>0.92</v>
      </c>
      <c r="E14">
        <v>3.0000000000000001E-3</v>
      </c>
      <c r="F14">
        <f t="shared" si="0"/>
        <v>4.034605216382383E-2</v>
      </c>
      <c r="G14">
        <f t="shared" si="1"/>
        <v>4.0346052163823831</v>
      </c>
      <c r="H14">
        <f t="shared" si="2"/>
        <v>7.8792547975906979E-4</v>
      </c>
      <c r="I14">
        <f t="shared" si="3"/>
        <v>0.78792547975906979</v>
      </c>
      <c r="J14">
        <f t="shared" si="4"/>
        <v>2.9239766081871343E-3</v>
      </c>
      <c r="K14">
        <f t="shared" si="5"/>
        <v>2.9239766081871341</v>
      </c>
    </row>
    <row r="15" spans="1:11" x14ac:dyDescent="0.25">
      <c r="D15">
        <v>1.08</v>
      </c>
      <c r="E15">
        <v>3.0000000000000001E-3</v>
      </c>
      <c r="F15">
        <f t="shared" si="0"/>
        <v>4.7362756887967095E-2</v>
      </c>
      <c r="G15">
        <f t="shared" si="1"/>
        <v>4.7362756887967095</v>
      </c>
      <c r="H15">
        <f t="shared" si="2"/>
        <v>7.8792547975906979E-4</v>
      </c>
      <c r="I15">
        <f t="shared" si="3"/>
        <v>0.78792547975906979</v>
      </c>
      <c r="J15">
        <f t="shared" si="4"/>
        <v>2.9239766081871343E-3</v>
      </c>
      <c r="K15">
        <f t="shared" si="5"/>
        <v>2.9239766081871341</v>
      </c>
    </row>
    <row r="16" spans="1:11" x14ac:dyDescent="0.25">
      <c r="D16">
        <v>1.1299999999999999</v>
      </c>
      <c r="E16">
        <v>3.0000000000000001E-3</v>
      </c>
      <c r="F16">
        <f t="shared" si="0"/>
        <v>4.955547711426174E-2</v>
      </c>
      <c r="G16">
        <f t="shared" si="1"/>
        <v>4.9555477114261741</v>
      </c>
      <c r="H16">
        <f t="shared" si="2"/>
        <v>7.8792547975906979E-4</v>
      </c>
      <c r="I16">
        <f t="shared" si="3"/>
        <v>0.78792547975906979</v>
      </c>
      <c r="J16">
        <f t="shared" si="4"/>
        <v>2.9239766081871343E-3</v>
      </c>
      <c r="K16">
        <f t="shared" si="5"/>
        <v>2.9239766081871341</v>
      </c>
    </row>
    <row r="17" spans="4:11" x14ac:dyDescent="0.25">
      <c r="D17">
        <v>1.26</v>
      </c>
      <c r="E17">
        <v>4.0000000000000001E-3</v>
      </c>
      <c r="F17">
        <f t="shared" si="0"/>
        <v>5.5256549702628256E-2</v>
      </c>
      <c r="G17">
        <f t="shared" si="1"/>
        <v>5.525654970262825</v>
      </c>
      <c r="H17">
        <f t="shared" si="2"/>
        <v>1.0505673063454263E-3</v>
      </c>
      <c r="I17">
        <f t="shared" si="3"/>
        <v>1.0505673063454264</v>
      </c>
      <c r="J17">
        <f t="shared" si="4"/>
        <v>3.8986354775828458E-3</v>
      </c>
      <c r="K17">
        <f t="shared" si="5"/>
        <v>3.8986354775828458</v>
      </c>
    </row>
    <row r="18" spans="4:11" x14ac:dyDescent="0.25">
      <c r="D18">
        <v>1.36</v>
      </c>
      <c r="E18">
        <v>5.0000000000000001E-3</v>
      </c>
      <c r="F18">
        <f t="shared" si="0"/>
        <v>5.9641990155217699E-2</v>
      </c>
      <c r="G18">
        <f t="shared" si="1"/>
        <v>5.9641990155217695</v>
      </c>
      <c r="H18">
        <f t="shared" si="2"/>
        <v>1.3132091329317828E-3</v>
      </c>
      <c r="I18">
        <f t="shared" si="3"/>
        <v>1.3132091329317828</v>
      </c>
      <c r="J18">
        <f t="shared" si="4"/>
        <v>4.8732943469785572E-3</v>
      </c>
      <c r="K18">
        <f t="shared" si="5"/>
        <v>4.8732943469785575</v>
      </c>
    </row>
    <row r="19" spans="4:11" x14ac:dyDescent="0.25">
      <c r="D19">
        <v>1.44</v>
      </c>
      <c r="E19">
        <v>5.0000000000000001E-3</v>
      </c>
      <c r="F19">
        <f t="shared" si="0"/>
        <v>6.3150342517289404E-2</v>
      </c>
      <c r="G19">
        <f t="shared" si="1"/>
        <v>6.3150342517289406</v>
      </c>
      <c r="H19">
        <f t="shared" si="2"/>
        <v>1.3132091329317828E-3</v>
      </c>
      <c r="I19">
        <f t="shared" si="3"/>
        <v>1.3132091329317828</v>
      </c>
      <c r="J19">
        <f t="shared" si="4"/>
        <v>4.8732943469785572E-3</v>
      </c>
      <c r="K19">
        <f t="shared" si="5"/>
        <v>4.8732943469785575</v>
      </c>
    </row>
    <row r="20" spans="4:11" x14ac:dyDescent="0.25">
      <c r="D20">
        <v>1.58</v>
      </c>
      <c r="E20">
        <v>6.0000000000000001E-3</v>
      </c>
      <c r="F20">
        <f t="shared" si="0"/>
        <v>6.9289959150914793E-2</v>
      </c>
      <c r="G20">
        <f t="shared" si="1"/>
        <v>6.9289959150914786</v>
      </c>
      <c r="H20">
        <f t="shared" si="2"/>
        <v>1.5758509595181396E-3</v>
      </c>
      <c r="I20">
        <f t="shared" si="3"/>
        <v>1.5758509595181396</v>
      </c>
      <c r="J20">
        <f t="shared" si="4"/>
        <v>5.8479532163742687E-3</v>
      </c>
      <c r="K20">
        <f t="shared" si="5"/>
        <v>5.8479532163742682</v>
      </c>
    </row>
    <row r="21" spans="4:11" x14ac:dyDescent="0.25">
      <c r="D21">
        <v>1.66</v>
      </c>
      <c r="E21">
        <v>7.0000000000000001E-3</v>
      </c>
      <c r="F21">
        <f t="shared" si="0"/>
        <v>7.2798311512986352E-2</v>
      </c>
      <c r="G21">
        <f t="shared" si="1"/>
        <v>7.2798311512986338</v>
      </c>
      <c r="H21">
        <f t="shared" si="2"/>
        <v>1.8384927861044961E-3</v>
      </c>
      <c r="I21">
        <f t="shared" si="3"/>
        <v>1.8384927861044962</v>
      </c>
      <c r="J21">
        <f t="shared" si="4"/>
        <v>6.8226120857699801E-3</v>
      </c>
      <c r="K21">
        <f t="shared" si="5"/>
        <v>6.8226120857699799</v>
      </c>
    </row>
    <row r="22" spans="4:11" x14ac:dyDescent="0.25">
      <c r="D22">
        <v>1.71</v>
      </c>
      <c r="E22">
        <v>8.0000000000000002E-3</v>
      </c>
      <c r="F22">
        <f t="shared" si="0"/>
        <v>7.499103173928115E-2</v>
      </c>
      <c r="G22">
        <f t="shared" si="1"/>
        <v>7.4991031739281144</v>
      </c>
      <c r="H22">
        <f t="shared" si="2"/>
        <v>2.1011346126908526E-3</v>
      </c>
      <c r="I22">
        <f t="shared" si="3"/>
        <v>2.1011346126908528</v>
      </c>
      <c r="J22">
        <f t="shared" si="4"/>
        <v>7.7972709551656916E-3</v>
      </c>
      <c r="K22">
        <f t="shared" si="5"/>
        <v>7.7972709551656916</v>
      </c>
    </row>
    <row r="23" spans="4:11" x14ac:dyDescent="0.25">
      <c r="D23">
        <v>1.85</v>
      </c>
      <c r="E23">
        <v>8.9999999999999993E-3</v>
      </c>
      <c r="F23">
        <f t="shared" si="0"/>
        <v>8.1130648372906525E-2</v>
      </c>
      <c r="G23">
        <f t="shared" si="1"/>
        <v>8.1130648372906524</v>
      </c>
      <c r="H23">
        <f t="shared" si="2"/>
        <v>2.363776439277209E-3</v>
      </c>
      <c r="I23">
        <f t="shared" si="3"/>
        <v>2.3637764392772089</v>
      </c>
      <c r="J23">
        <f t="shared" si="4"/>
        <v>8.771929824561403E-3</v>
      </c>
      <c r="K23">
        <f t="shared" si="5"/>
        <v>8.7719298245614024</v>
      </c>
    </row>
    <row r="24" spans="4:11" x14ac:dyDescent="0.25">
      <c r="D24">
        <v>1.99</v>
      </c>
      <c r="E24">
        <v>0.01</v>
      </c>
      <c r="F24">
        <f t="shared" si="0"/>
        <v>8.7270265006531747E-2</v>
      </c>
      <c r="G24">
        <f t="shared" si="1"/>
        <v>8.7270265006531744</v>
      </c>
      <c r="H24">
        <f t="shared" si="2"/>
        <v>2.6264182658635657E-3</v>
      </c>
      <c r="I24">
        <f t="shared" si="3"/>
        <v>2.6264182658635655</v>
      </c>
      <c r="J24">
        <f t="shared" si="4"/>
        <v>9.7465886939571145E-3</v>
      </c>
      <c r="K24">
        <f t="shared" si="5"/>
        <v>9.7465886939571149</v>
      </c>
    </row>
    <row r="25" spans="4:11" x14ac:dyDescent="0.25">
      <c r="D25">
        <v>2.0299999999999998</v>
      </c>
      <c r="E25">
        <v>0.01</v>
      </c>
      <c r="F25">
        <f t="shared" si="0"/>
        <v>8.9024441187567679E-2</v>
      </c>
      <c r="G25">
        <f t="shared" si="1"/>
        <v>8.9024441187567689</v>
      </c>
      <c r="H25">
        <f t="shared" si="2"/>
        <v>2.6264182658635657E-3</v>
      </c>
      <c r="I25">
        <f t="shared" si="3"/>
        <v>2.6264182658635655</v>
      </c>
      <c r="J25">
        <f t="shared" si="4"/>
        <v>9.7465886939571145E-3</v>
      </c>
      <c r="K25">
        <f t="shared" si="5"/>
        <v>9.7465886939571149</v>
      </c>
    </row>
    <row r="26" spans="4:11" x14ac:dyDescent="0.25">
      <c r="D26">
        <v>2.09</v>
      </c>
      <c r="E26">
        <v>0.01</v>
      </c>
      <c r="F26">
        <f t="shared" si="0"/>
        <v>9.1655705459121342E-2</v>
      </c>
      <c r="G26">
        <f t="shared" si="1"/>
        <v>9.1655705459121357</v>
      </c>
      <c r="H26">
        <f t="shared" si="2"/>
        <v>2.6264182658635657E-3</v>
      </c>
      <c r="I26">
        <f t="shared" si="3"/>
        <v>2.6264182658635655</v>
      </c>
      <c r="J26">
        <f t="shared" si="4"/>
        <v>9.7465886939571145E-3</v>
      </c>
      <c r="K26">
        <f t="shared" si="5"/>
        <v>9.7465886939571149</v>
      </c>
    </row>
    <row r="27" spans="4:11" x14ac:dyDescent="0.25">
      <c r="D27">
        <v>2.21</v>
      </c>
      <c r="E27">
        <v>1.0999999999999999E-2</v>
      </c>
      <c r="F27">
        <f t="shared" si="0"/>
        <v>9.6918234002228834E-2</v>
      </c>
      <c r="G27">
        <f t="shared" si="1"/>
        <v>9.6918234002228836</v>
      </c>
      <c r="H27">
        <f t="shared" si="2"/>
        <v>2.889060092449922E-3</v>
      </c>
      <c r="I27">
        <f t="shared" si="3"/>
        <v>2.8890600924499221</v>
      </c>
      <c r="J27">
        <f t="shared" si="4"/>
        <v>1.0721247563352826E-2</v>
      </c>
      <c r="K27">
        <f t="shared" si="5"/>
        <v>10.721247563352826</v>
      </c>
    </row>
    <row r="28" spans="4:11" x14ac:dyDescent="0.25">
      <c r="D28">
        <v>2.33</v>
      </c>
      <c r="E28">
        <v>1.2E-2</v>
      </c>
      <c r="F28">
        <f t="shared" si="0"/>
        <v>0.10218076254533633</v>
      </c>
      <c r="G28">
        <f t="shared" si="1"/>
        <v>10.218076254533631</v>
      </c>
      <c r="H28">
        <f t="shared" si="2"/>
        <v>3.1517019190362792E-3</v>
      </c>
      <c r="I28">
        <f t="shared" si="3"/>
        <v>3.1517019190362792</v>
      </c>
      <c r="J28">
        <f t="shared" si="4"/>
        <v>1.1695906432748537E-2</v>
      </c>
      <c r="K28">
        <f t="shared" si="5"/>
        <v>11.695906432748536</v>
      </c>
    </row>
    <row r="29" spans="4:11" x14ac:dyDescent="0.25">
      <c r="D29">
        <v>2.46</v>
      </c>
      <c r="E29">
        <v>1.2E-2</v>
      </c>
      <c r="F29">
        <f t="shared" si="0"/>
        <v>0.10788183513370268</v>
      </c>
      <c r="G29">
        <f t="shared" si="1"/>
        <v>10.788183513370269</v>
      </c>
      <c r="H29">
        <f t="shared" si="2"/>
        <v>3.1517019190362792E-3</v>
      </c>
      <c r="I29">
        <f t="shared" si="3"/>
        <v>3.1517019190362792</v>
      </c>
      <c r="J29">
        <f t="shared" si="4"/>
        <v>1.1695906432748537E-2</v>
      </c>
      <c r="K29">
        <f t="shared" si="5"/>
        <v>11.695906432748536</v>
      </c>
    </row>
    <row r="30" spans="4:11" x14ac:dyDescent="0.25">
      <c r="D30">
        <v>2.52</v>
      </c>
      <c r="E30">
        <v>1.2999999999999999E-2</v>
      </c>
      <c r="F30">
        <f t="shared" si="0"/>
        <v>0.11051309940525635</v>
      </c>
      <c r="G30">
        <f t="shared" si="1"/>
        <v>11.051309940525634</v>
      </c>
      <c r="H30">
        <f t="shared" si="2"/>
        <v>3.4143437456226355E-3</v>
      </c>
      <c r="I30">
        <f t="shared" si="3"/>
        <v>3.4143437456226353</v>
      </c>
      <c r="J30">
        <f t="shared" si="4"/>
        <v>1.2670565302144249E-2</v>
      </c>
      <c r="K30">
        <f t="shared" si="5"/>
        <v>12.670565302144249</v>
      </c>
    </row>
    <row r="31" spans="4:11" x14ac:dyDescent="0.25">
      <c r="D31">
        <v>2.64</v>
      </c>
      <c r="E31">
        <v>1.4E-2</v>
      </c>
      <c r="F31">
        <f t="shared" si="0"/>
        <v>0.11577562794836384</v>
      </c>
      <c r="G31">
        <f t="shared" si="1"/>
        <v>11.577562794836384</v>
      </c>
      <c r="H31">
        <f t="shared" si="2"/>
        <v>3.6769855722089922E-3</v>
      </c>
      <c r="I31">
        <f t="shared" si="3"/>
        <v>3.6769855722089924</v>
      </c>
      <c r="J31">
        <f t="shared" si="4"/>
        <v>1.364522417153996E-2</v>
      </c>
      <c r="K31">
        <f t="shared" si="5"/>
        <v>13.64522417153996</v>
      </c>
    </row>
    <row r="32" spans="4:11" x14ac:dyDescent="0.25">
      <c r="D32">
        <v>2.74</v>
      </c>
      <c r="E32">
        <v>1.6E-2</v>
      </c>
      <c r="F32">
        <f t="shared" si="0"/>
        <v>0.12016106840095328</v>
      </c>
      <c r="G32">
        <f t="shared" si="1"/>
        <v>12.016106840095327</v>
      </c>
      <c r="H32">
        <f t="shared" si="2"/>
        <v>4.2022692253817053E-3</v>
      </c>
      <c r="I32">
        <f t="shared" si="3"/>
        <v>4.2022692253817056</v>
      </c>
      <c r="J32">
        <f t="shared" si="4"/>
        <v>1.5594541910331383E-2</v>
      </c>
      <c r="K32">
        <f t="shared" si="5"/>
        <v>15.594541910331383</v>
      </c>
    </row>
    <row r="33" spans="4:11" x14ac:dyDescent="0.25">
      <c r="D33">
        <v>2.88</v>
      </c>
      <c r="E33">
        <v>1.7000000000000001E-2</v>
      </c>
      <c r="F33">
        <f t="shared" si="0"/>
        <v>0.12630068503457867</v>
      </c>
      <c r="G33">
        <f t="shared" si="1"/>
        <v>12.630068503457865</v>
      </c>
      <c r="H33">
        <f t="shared" si="2"/>
        <v>4.464911051968062E-3</v>
      </c>
      <c r="I33">
        <f t="shared" si="3"/>
        <v>4.4649110519680617</v>
      </c>
      <c r="J33">
        <f t="shared" si="4"/>
        <v>1.6569200779727098E-2</v>
      </c>
      <c r="K33">
        <f t="shared" si="5"/>
        <v>16.569200779727097</v>
      </c>
    </row>
    <row r="34" spans="4:11" x14ac:dyDescent="0.25">
      <c r="D34">
        <v>2.93</v>
      </c>
      <c r="E34">
        <v>1.7999999999999999E-2</v>
      </c>
      <c r="F34">
        <f t="shared" si="0"/>
        <v>0.12849340526087347</v>
      </c>
      <c r="G34">
        <f t="shared" si="1"/>
        <v>12.849340526087348</v>
      </c>
      <c r="H34">
        <f t="shared" si="2"/>
        <v>4.7275528785544179E-3</v>
      </c>
      <c r="I34">
        <f t="shared" si="3"/>
        <v>4.7275528785544179</v>
      </c>
      <c r="J34">
        <f t="shared" si="4"/>
        <v>1.7543859649122806E-2</v>
      </c>
      <c r="K34">
        <f t="shared" si="5"/>
        <v>17.543859649122805</v>
      </c>
    </row>
    <row r="35" spans="4:11" x14ac:dyDescent="0.25">
      <c r="D35">
        <v>3.03</v>
      </c>
      <c r="E35">
        <v>1.9E-2</v>
      </c>
      <c r="F35">
        <f t="shared" si="0"/>
        <v>0.13287884571346306</v>
      </c>
      <c r="G35">
        <f t="shared" si="1"/>
        <v>13.287884571346307</v>
      </c>
      <c r="H35">
        <f t="shared" si="2"/>
        <v>4.9901947051407746E-3</v>
      </c>
      <c r="I35">
        <f t="shared" si="3"/>
        <v>4.9901947051407749</v>
      </c>
      <c r="J35">
        <f t="shared" si="4"/>
        <v>1.8518518518518517E-2</v>
      </c>
      <c r="K35">
        <f t="shared" si="5"/>
        <v>18.518518518518519</v>
      </c>
    </row>
    <row r="36" spans="4:11" x14ac:dyDescent="0.25">
      <c r="D36">
        <v>3.13</v>
      </c>
      <c r="E36">
        <v>0.02</v>
      </c>
      <c r="F36">
        <f t="shared" si="0"/>
        <v>0.13726428616605252</v>
      </c>
      <c r="G36">
        <f t="shared" si="1"/>
        <v>13.726428616605251</v>
      </c>
      <c r="H36">
        <f t="shared" si="2"/>
        <v>5.2528365317271314E-3</v>
      </c>
      <c r="I36">
        <f t="shared" si="3"/>
        <v>5.2528365317271311</v>
      </c>
      <c r="J36">
        <f t="shared" si="4"/>
        <v>1.9493177387914229E-2</v>
      </c>
      <c r="K36">
        <f t="shared" si="5"/>
        <v>19.49317738791423</v>
      </c>
    </row>
    <row r="37" spans="4:11" x14ac:dyDescent="0.25">
      <c r="D37">
        <v>3.26</v>
      </c>
      <c r="E37">
        <v>2.1999999999999999E-2</v>
      </c>
      <c r="F37">
        <f t="shared" si="0"/>
        <v>0.14296535875441901</v>
      </c>
      <c r="G37">
        <f t="shared" si="1"/>
        <v>14.296535875441903</v>
      </c>
      <c r="H37">
        <f t="shared" si="2"/>
        <v>5.778120184899844E-3</v>
      </c>
      <c r="I37">
        <f t="shared" si="3"/>
        <v>5.7781201848998442</v>
      </c>
      <c r="J37">
        <f t="shared" si="4"/>
        <v>2.1442495126705652E-2</v>
      </c>
      <c r="K37">
        <f t="shared" si="5"/>
        <v>21.442495126705651</v>
      </c>
    </row>
    <row r="38" spans="4:11" x14ac:dyDescent="0.25">
      <c r="D38">
        <v>3.34</v>
      </c>
      <c r="E38">
        <v>2.3E-2</v>
      </c>
      <c r="F38">
        <f t="shared" si="0"/>
        <v>0.14647371111649057</v>
      </c>
      <c r="G38">
        <f t="shared" si="1"/>
        <v>14.647371111649059</v>
      </c>
      <c r="H38">
        <f t="shared" si="2"/>
        <v>6.0407620114862016E-3</v>
      </c>
      <c r="I38">
        <f t="shared" si="3"/>
        <v>6.0407620114862013</v>
      </c>
      <c r="J38">
        <f t="shared" si="4"/>
        <v>2.2417153996101363E-2</v>
      </c>
      <c r="K38">
        <f t="shared" si="5"/>
        <v>22.417153996101362</v>
      </c>
    </row>
    <row r="39" spans="4:11" x14ac:dyDescent="0.25">
      <c r="D39">
        <v>3.49</v>
      </c>
      <c r="E39">
        <v>2.5000000000000001E-2</v>
      </c>
      <c r="F39">
        <f t="shared" si="0"/>
        <v>0.15305187179537483</v>
      </c>
      <c r="G39">
        <f t="shared" si="1"/>
        <v>15.305187179537482</v>
      </c>
      <c r="H39">
        <f t="shared" si="2"/>
        <v>6.5660456646589151E-3</v>
      </c>
      <c r="I39">
        <f t="shared" si="3"/>
        <v>6.5660456646589154</v>
      </c>
      <c r="J39">
        <f t="shared" si="4"/>
        <v>2.436647173489279E-2</v>
      </c>
      <c r="K39">
        <f t="shared" si="5"/>
        <v>24.366471734892791</v>
      </c>
    </row>
    <row r="40" spans="4:11" x14ac:dyDescent="0.25">
      <c r="D40">
        <v>3.61</v>
      </c>
      <c r="E40">
        <v>2.7E-2</v>
      </c>
      <c r="F40">
        <f t="shared" si="0"/>
        <v>0.15831440033848232</v>
      </c>
      <c r="G40">
        <f t="shared" si="1"/>
        <v>15.831440033848232</v>
      </c>
      <c r="H40">
        <f t="shared" si="2"/>
        <v>7.0913293178316277E-3</v>
      </c>
      <c r="I40">
        <f t="shared" si="3"/>
        <v>7.0913293178316277</v>
      </c>
      <c r="J40">
        <f t="shared" si="4"/>
        <v>2.6315789473684209E-2</v>
      </c>
      <c r="K40">
        <f t="shared" si="5"/>
        <v>26.315789473684209</v>
      </c>
    </row>
    <row r="41" spans="4:11" x14ac:dyDescent="0.25">
      <c r="D41">
        <v>3.71</v>
      </c>
      <c r="E41">
        <v>2.8000000000000001E-2</v>
      </c>
      <c r="F41">
        <f t="shared" si="0"/>
        <v>0.16269984079107191</v>
      </c>
      <c r="G41">
        <f t="shared" si="1"/>
        <v>16.269984079107193</v>
      </c>
      <c r="H41">
        <f t="shared" si="2"/>
        <v>7.3539711444179845E-3</v>
      </c>
      <c r="I41">
        <f t="shared" si="3"/>
        <v>7.3539711444179847</v>
      </c>
      <c r="J41">
        <f t="shared" si="4"/>
        <v>2.7290448343079921E-2</v>
      </c>
      <c r="K41">
        <f t="shared" si="5"/>
        <v>27.29044834307992</v>
      </c>
    </row>
    <row r="42" spans="4:11" x14ac:dyDescent="0.25">
      <c r="D42">
        <v>3.83</v>
      </c>
      <c r="E42">
        <v>0.03</v>
      </c>
      <c r="F42">
        <f t="shared" si="0"/>
        <v>0.16796236933417941</v>
      </c>
      <c r="G42">
        <f t="shared" si="1"/>
        <v>16.796236933417941</v>
      </c>
      <c r="H42">
        <f t="shared" si="2"/>
        <v>7.8792547975906971E-3</v>
      </c>
      <c r="I42">
        <f t="shared" si="3"/>
        <v>7.879254797590697</v>
      </c>
      <c r="J42">
        <f t="shared" si="4"/>
        <v>2.9239766081871343E-2</v>
      </c>
      <c r="K42">
        <f t="shared" si="5"/>
        <v>29.239766081871345</v>
      </c>
    </row>
    <row r="43" spans="4:11" x14ac:dyDescent="0.25">
      <c r="D43">
        <v>3.89</v>
      </c>
      <c r="E43">
        <v>3.1E-2</v>
      </c>
      <c r="F43">
        <f t="shared" si="0"/>
        <v>0.17059363360573307</v>
      </c>
      <c r="G43">
        <f t="shared" si="1"/>
        <v>17.059363360573307</v>
      </c>
      <c r="H43">
        <f t="shared" si="2"/>
        <v>8.1418966241770547E-3</v>
      </c>
      <c r="I43">
        <f t="shared" si="3"/>
        <v>8.1418966241770541</v>
      </c>
      <c r="J43">
        <f t="shared" si="4"/>
        <v>3.0214424951267055E-2</v>
      </c>
      <c r="K43">
        <f t="shared" si="5"/>
        <v>30.214424951267056</v>
      </c>
    </row>
    <row r="44" spans="4:11" x14ac:dyDescent="0.25">
      <c r="D44">
        <v>4</v>
      </c>
      <c r="E44">
        <v>3.3000000000000002E-2</v>
      </c>
      <c r="F44">
        <f t="shared" si="0"/>
        <v>0.17541761810358153</v>
      </c>
      <c r="G44">
        <f t="shared" si="1"/>
        <v>17.541761810358153</v>
      </c>
      <c r="H44">
        <f t="shared" si="2"/>
        <v>8.6671802773497682E-3</v>
      </c>
      <c r="I44">
        <f t="shared" si="3"/>
        <v>8.6671802773497681</v>
      </c>
      <c r="J44">
        <f t="shared" si="4"/>
        <v>3.2163742690058478E-2</v>
      </c>
      <c r="K44">
        <f t="shared" si="5"/>
        <v>32.163742690058477</v>
      </c>
    </row>
    <row r="45" spans="4:11" x14ac:dyDescent="0.25">
      <c r="D45">
        <v>4.1100000000000003</v>
      </c>
      <c r="E45">
        <v>3.5999999999999997E-2</v>
      </c>
      <c r="F45">
        <f t="shared" si="0"/>
        <v>0.18024160260143002</v>
      </c>
      <c r="G45">
        <f t="shared" si="1"/>
        <v>18.024160260143002</v>
      </c>
      <c r="H45">
        <f t="shared" si="2"/>
        <v>9.4551057571088358E-3</v>
      </c>
      <c r="I45">
        <f t="shared" si="3"/>
        <v>9.4551057571088357</v>
      </c>
      <c r="J45">
        <f t="shared" si="4"/>
        <v>3.5087719298245612E-2</v>
      </c>
      <c r="K45">
        <f t="shared" si="5"/>
        <v>35.087719298245609</v>
      </c>
    </row>
    <row r="46" spans="4:11" x14ac:dyDescent="0.25">
      <c r="D46" s="1">
        <v>4.22</v>
      </c>
      <c r="E46" s="1">
        <v>3.6999999999999998E-2</v>
      </c>
      <c r="F46">
        <f t="shared" si="0"/>
        <v>0.18506558709927848</v>
      </c>
      <c r="G46">
        <f t="shared" si="1"/>
        <v>18.506558709927848</v>
      </c>
      <c r="H46">
        <f t="shared" si="2"/>
        <v>9.7177475836951934E-3</v>
      </c>
      <c r="I46">
        <f t="shared" si="3"/>
        <v>9.7177475836951928</v>
      </c>
      <c r="J46">
        <f t="shared" si="4"/>
        <v>3.6062378167641324E-2</v>
      </c>
      <c r="K46">
        <f t="shared" si="5"/>
        <v>36.06237816764132</v>
      </c>
    </row>
    <row r="47" spans="4:11" x14ac:dyDescent="0.25">
      <c r="D47">
        <v>4.43</v>
      </c>
      <c r="E47">
        <v>4.2999999999999997E-2</v>
      </c>
      <c r="F47">
        <f t="shared" si="0"/>
        <v>0.19427501204971653</v>
      </c>
      <c r="G47">
        <f t="shared" si="1"/>
        <v>19.427501204971655</v>
      </c>
      <c r="H47">
        <f t="shared" si="2"/>
        <v>1.1293598543213332E-2</v>
      </c>
      <c r="I47">
        <f t="shared" si="3"/>
        <v>11.293598543213331</v>
      </c>
      <c r="J47">
        <f t="shared" si="4"/>
        <v>4.1910331384015592E-2</v>
      </c>
      <c r="K47">
        <f t="shared" si="5"/>
        <v>41.910331384015592</v>
      </c>
    </row>
    <row r="48" spans="4:11" x14ac:dyDescent="0.25">
      <c r="D48">
        <v>4.53</v>
      </c>
      <c r="E48">
        <v>4.4999999999999998E-2</v>
      </c>
      <c r="F48">
        <f t="shared" si="0"/>
        <v>0.19866045250230616</v>
      </c>
      <c r="G48">
        <f t="shared" si="1"/>
        <v>19.866045250230613</v>
      </c>
      <c r="H48">
        <f t="shared" si="2"/>
        <v>1.1818882196386046E-2</v>
      </c>
      <c r="I48">
        <f t="shared" si="3"/>
        <v>11.818882196386046</v>
      </c>
      <c r="J48">
        <f t="shared" si="4"/>
        <v>4.3859649122807015E-2</v>
      </c>
      <c r="K48">
        <f t="shared" si="5"/>
        <v>43.859649122807014</v>
      </c>
    </row>
    <row r="49" spans="4:11" x14ac:dyDescent="0.25">
      <c r="D49">
        <v>4.63</v>
      </c>
      <c r="E49">
        <v>5.0999999999999997E-2</v>
      </c>
      <c r="F49">
        <f t="shared" si="0"/>
        <v>0.20304589295489558</v>
      </c>
      <c r="G49">
        <f t="shared" si="1"/>
        <v>20.30458929548956</v>
      </c>
      <c r="H49">
        <f t="shared" si="2"/>
        <v>1.3394733155904184E-2</v>
      </c>
      <c r="I49">
        <f t="shared" si="3"/>
        <v>13.394733155904184</v>
      </c>
      <c r="J49">
        <f t="shared" si="4"/>
        <v>4.9707602339181284E-2</v>
      </c>
      <c r="K49">
        <f t="shared" si="5"/>
        <v>49.707602339181285</v>
      </c>
    </row>
    <row r="50" spans="4:11" x14ac:dyDescent="0.25">
      <c r="D50">
        <v>4.72</v>
      </c>
      <c r="E50">
        <v>5.0999999999999997E-2</v>
      </c>
      <c r="F50">
        <f t="shared" si="0"/>
        <v>0.20699278936222618</v>
      </c>
      <c r="G50">
        <f t="shared" si="1"/>
        <v>20.699278936222615</v>
      </c>
      <c r="H50">
        <f t="shared" si="2"/>
        <v>1.3394733155904184E-2</v>
      </c>
      <c r="I50">
        <f t="shared" si="3"/>
        <v>13.394733155904184</v>
      </c>
      <c r="J50">
        <f t="shared" si="4"/>
        <v>4.9707602339181284E-2</v>
      </c>
      <c r="K50">
        <f t="shared" si="5"/>
        <v>49.707602339181285</v>
      </c>
    </row>
    <row r="51" spans="4:11" x14ac:dyDescent="0.25">
      <c r="D51">
        <v>4.82</v>
      </c>
      <c r="E51">
        <v>5.3999999999999999E-2</v>
      </c>
      <c r="F51">
        <f t="shared" si="0"/>
        <v>0.21137822981481577</v>
      </c>
      <c r="G51">
        <f t="shared" si="1"/>
        <v>21.137822981481577</v>
      </c>
      <c r="H51">
        <f t="shared" si="2"/>
        <v>1.4182658635663255E-2</v>
      </c>
      <c r="I51">
        <f t="shared" si="3"/>
        <v>14.182658635663255</v>
      </c>
      <c r="J51">
        <f t="shared" si="4"/>
        <v>5.2631578947368418E-2</v>
      </c>
      <c r="K51">
        <f t="shared" si="5"/>
        <v>52.631578947368418</v>
      </c>
    </row>
    <row r="52" spans="4:11" x14ac:dyDescent="0.25">
      <c r="D52">
        <v>4.92</v>
      </c>
      <c r="E52">
        <v>5.7000000000000002E-2</v>
      </c>
      <c r="F52">
        <f t="shared" si="0"/>
        <v>0.2157636702674052</v>
      </c>
      <c r="G52">
        <f t="shared" si="1"/>
        <v>21.57636702674052</v>
      </c>
      <c r="H52">
        <f t="shared" si="2"/>
        <v>1.4970584115422325E-2</v>
      </c>
      <c r="I52">
        <f t="shared" si="3"/>
        <v>14.970584115422325</v>
      </c>
      <c r="J52">
        <f t="shared" si="4"/>
        <v>5.5555555555555559E-2</v>
      </c>
      <c r="K52">
        <f t="shared" si="5"/>
        <v>55.555555555555557</v>
      </c>
    </row>
    <row r="53" spans="4:11" x14ac:dyDescent="0.25">
      <c r="D53">
        <v>4.97</v>
      </c>
      <c r="E53">
        <v>5.8999999999999997E-2</v>
      </c>
      <c r="F53">
        <f t="shared" si="0"/>
        <v>0.21795639049370003</v>
      </c>
      <c r="G53">
        <f t="shared" si="1"/>
        <v>21.795639049370003</v>
      </c>
      <c r="H53">
        <f t="shared" si="2"/>
        <v>1.5495867768595037E-2</v>
      </c>
      <c r="I53">
        <f t="shared" si="3"/>
        <v>15.495867768595037</v>
      </c>
      <c r="J53">
        <f t="shared" si="4"/>
        <v>5.7504873294346975E-2</v>
      </c>
      <c r="K53">
        <f t="shared" si="5"/>
        <v>57.504873294346979</v>
      </c>
    </row>
    <row r="54" spans="4:11" x14ac:dyDescent="0.25">
      <c r="D54">
        <v>5.0199999999999996</v>
      </c>
      <c r="E54">
        <v>0.06</v>
      </c>
      <c r="F54">
        <f t="shared" si="0"/>
        <v>0.22014911071999482</v>
      </c>
      <c r="G54">
        <f t="shared" si="1"/>
        <v>22.014911071999482</v>
      </c>
      <c r="H54">
        <f t="shared" si="2"/>
        <v>1.5758509595181394E-2</v>
      </c>
      <c r="I54">
        <f t="shared" si="3"/>
        <v>15.758509595181394</v>
      </c>
      <c r="J54">
        <f t="shared" si="4"/>
        <v>5.8479532163742687E-2</v>
      </c>
      <c r="K54">
        <f t="shared" si="5"/>
        <v>58.479532163742689</v>
      </c>
    </row>
    <row r="55" spans="4:11" x14ac:dyDescent="0.25">
      <c r="D55">
        <v>5.1100000000000003</v>
      </c>
      <c r="E55">
        <v>6.4000000000000001E-2</v>
      </c>
      <c r="F55">
        <f t="shared" si="0"/>
        <v>0.22409600712732539</v>
      </c>
      <c r="G55">
        <f t="shared" si="1"/>
        <v>22.409600712732541</v>
      </c>
      <c r="H55">
        <f t="shared" si="2"/>
        <v>1.6809076901526821E-2</v>
      </c>
      <c r="I55">
        <f t="shared" si="3"/>
        <v>16.809076901526822</v>
      </c>
      <c r="J55">
        <f t="shared" si="4"/>
        <v>6.2378167641325533E-2</v>
      </c>
      <c r="K55">
        <f t="shared" si="5"/>
        <v>62.378167641325533</v>
      </c>
    </row>
    <row r="56" spans="4:11" x14ac:dyDescent="0.25">
      <c r="D56">
        <v>5.16</v>
      </c>
      <c r="E56">
        <v>6.5000000000000002E-2</v>
      </c>
      <c r="F56">
        <f t="shared" si="0"/>
        <v>0.22628872735362018</v>
      </c>
      <c r="G56">
        <f t="shared" si="1"/>
        <v>22.62887273536202</v>
      </c>
      <c r="H56">
        <f t="shared" si="2"/>
        <v>1.7071718728113177E-2</v>
      </c>
      <c r="I56">
        <f t="shared" si="3"/>
        <v>17.071718728113176</v>
      </c>
      <c r="J56">
        <f t="shared" si="4"/>
        <v>6.3352826510721244E-2</v>
      </c>
      <c r="K56">
        <f t="shared" si="5"/>
        <v>63.352826510721243</v>
      </c>
    </row>
    <row r="57" spans="4:11" x14ac:dyDescent="0.25">
      <c r="D57">
        <v>5.21</v>
      </c>
      <c r="E57">
        <v>6.9000000000000006E-2</v>
      </c>
      <c r="F57">
        <f t="shared" si="0"/>
        <v>0.22848144757991498</v>
      </c>
      <c r="G57">
        <f t="shared" si="1"/>
        <v>22.848144757991502</v>
      </c>
      <c r="H57">
        <f t="shared" si="2"/>
        <v>1.8122286034458604E-2</v>
      </c>
      <c r="I57">
        <f t="shared" si="3"/>
        <v>18.122286034458604</v>
      </c>
      <c r="J57">
        <f t="shared" si="4"/>
        <v>6.7251461988304104E-2</v>
      </c>
      <c r="K57">
        <f t="shared" si="5"/>
        <v>67.251461988304101</v>
      </c>
    </row>
    <row r="58" spans="4:11" x14ac:dyDescent="0.25">
      <c r="D58">
        <v>5.27</v>
      </c>
      <c r="E58">
        <v>7.1999999999999995E-2</v>
      </c>
      <c r="F58">
        <f t="shared" si="0"/>
        <v>0.23111271185146867</v>
      </c>
      <c r="G58">
        <f t="shared" si="1"/>
        <v>23.111271185146869</v>
      </c>
      <c r="H58">
        <f t="shared" si="2"/>
        <v>1.8910211514217672E-2</v>
      </c>
      <c r="I58">
        <f t="shared" si="3"/>
        <v>18.910211514217671</v>
      </c>
      <c r="J58">
        <f t="shared" si="4"/>
        <v>7.0175438596491224E-2</v>
      </c>
      <c r="K58">
        <f t="shared" si="5"/>
        <v>70.175438596491219</v>
      </c>
    </row>
    <row r="59" spans="4:11" x14ac:dyDescent="0.25">
      <c r="D59">
        <v>5.34</v>
      </c>
      <c r="E59">
        <v>7.2999999999999995E-2</v>
      </c>
      <c r="F59">
        <f t="shared" si="0"/>
        <v>0.23418252016828134</v>
      </c>
      <c r="G59">
        <f t="shared" si="1"/>
        <v>23.418252016828134</v>
      </c>
      <c r="H59">
        <f t="shared" si="2"/>
        <v>1.9172853340804027E-2</v>
      </c>
      <c r="I59">
        <f t="shared" si="3"/>
        <v>19.172853340804028</v>
      </c>
      <c r="J59">
        <f t="shared" si="4"/>
        <v>7.1150097465886936E-2</v>
      </c>
      <c r="K59">
        <f t="shared" si="5"/>
        <v>71.15009746588693</v>
      </c>
    </row>
    <row r="60" spans="4:11" x14ac:dyDescent="0.25">
      <c r="D60">
        <v>5.4</v>
      </c>
      <c r="E60">
        <v>7.4999999999999997E-2</v>
      </c>
      <c r="F60">
        <f t="shared" si="0"/>
        <v>0.23681378443983517</v>
      </c>
      <c r="G60">
        <f t="shared" si="1"/>
        <v>23.681378443983519</v>
      </c>
      <c r="H60">
        <f t="shared" si="2"/>
        <v>1.9698136993976743E-2</v>
      </c>
      <c r="I60">
        <f t="shared" si="3"/>
        <v>19.698136993976743</v>
      </c>
      <c r="J60">
        <f t="shared" si="4"/>
        <v>7.3099415204678359E-2</v>
      </c>
      <c r="K60">
        <f t="shared" si="5"/>
        <v>73.099415204678365</v>
      </c>
    </row>
    <row r="61" spans="4:11" x14ac:dyDescent="0.25">
      <c r="D61">
        <v>5.5</v>
      </c>
      <c r="E61">
        <v>7.9000000000000001E-2</v>
      </c>
      <c r="F61">
        <f t="shared" si="0"/>
        <v>0.24119922489242462</v>
      </c>
      <c r="G61">
        <f t="shared" si="1"/>
        <v>24.119922489242462</v>
      </c>
      <c r="H61">
        <f t="shared" si="2"/>
        <v>2.074870430032217E-2</v>
      </c>
      <c r="I61">
        <f t="shared" si="3"/>
        <v>20.748704300322171</v>
      </c>
      <c r="J61">
        <f t="shared" si="4"/>
        <v>7.6998050682261204E-2</v>
      </c>
      <c r="K61">
        <f t="shared" si="5"/>
        <v>76.998050682261209</v>
      </c>
    </row>
    <row r="62" spans="4:11" x14ac:dyDescent="0.25">
      <c r="D62">
        <v>5.57</v>
      </c>
      <c r="E62">
        <v>8.3000000000000004E-2</v>
      </c>
      <c r="F62">
        <f t="shared" si="0"/>
        <v>0.24426903320923732</v>
      </c>
      <c r="G62">
        <f t="shared" si="1"/>
        <v>24.426903320923728</v>
      </c>
      <c r="H62">
        <f t="shared" si="2"/>
        <v>2.1799271606667597E-2</v>
      </c>
      <c r="I62">
        <f t="shared" si="3"/>
        <v>21.799271606667595</v>
      </c>
      <c r="J62">
        <f t="shared" si="4"/>
        <v>8.089668615984405E-2</v>
      </c>
      <c r="K62">
        <f t="shared" si="5"/>
        <v>80.896686159844052</v>
      </c>
    </row>
    <row r="63" spans="4:11" x14ac:dyDescent="0.25">
      <c r="D63">
        <v>5.65</v>
      </c>
      <c r="E63">
        <v>8.5999999999999993E-2</v>
      </c>
      <c r="F63">
        <f t="shared" si="0"/>
        <v>0.24777738557130902</v>
      </c>
      <c r="G63">
        <f t="shared" si="1"/>
        <v>24.777738557130903</v>
      </c>
      <c r="H63">
        <f t="shared" si="2"/>
        <v>2.2587197086426664E-2</v>
      </c>
      <c r="I63">
        <f t="shared" si="3"/>
        <v>22.587197086426663</v>
      </c>
      <c r="J63">
        <f t="shared" si="4"/>
        <v>8.3820662768031184E-2</v>
      </c>
      <c r="K63">
        <f t="shared" si="5"/>
        <v>83.820662768031184</v>
      </c>
    </row>
    <row r="64" spans="4:11" x14ac:dyDescent="0.25">
      <c r="D64">
        <v>5.76</v>
      </c>
      <c r="E64">
        <v>0.09</v>
      </c>
      <c r="F64">
        <f t="shared" si="0"/>
        <v>0.2526013700691575</v>
      </c>
      <c r="G64">
        <f t="shared" si="1"/>
        <v>25.260137006915748</v>
      </c>
      <c r="H64">
        <f t="shared" si="2"/>
        <v>2.3637764392772091E-2</v>
      </c>
      <c r="I64">
        <f t="shared" si="3"/>
        <v>23.637764392772091</v>
      </c>
      <c r="J64">
        <f t="shared" si="4"/>
        <v>8.771929824561403E-2</v>
      </c>
      <c r="K64">
        <f t="shared" si="5"/>
        <v>87.719298245614027</v>
      </c>
    </row>
    <row r="65" spans="4:11" x14ac:dyDescent="0.25">
      <c r="D65">
        <v>5.84</v>
      </c>
      <c r="E65">
        <v>9.5000000000000001E-2</v>
      </c>
      <c r="F65">
        <f t="shared" si="0"/>
        <v>0.25610972243122904</v>
      </c>
      <c r="G65">
        <f t="shared" si="1"/>
        <v>25.610972243122905</v>
      </c>
      <c r="H65">
        <f t="shared" si="2"/>
        <v>2.4950973525703874E-2</v>
      </c>
      <c r="I65">
        <f t="shared" si="3"/>
        <v>24.950973525703873</v>
      </c>
      <c r="J65">
        <f t="shared" si="4"/>
        <v>9.2592592592592587E-2</v>
      </c>
      <c r="K65">
        <f t="shared" si="5"/>
        <v>92.592592592592581</v>
      </c>
    </row>
    <row r="66" spans="4:11" x14ac:dyDescent="0.25">
      <c r="D66">
        <v>5.94</v>
      </c>
      <c r="E66">
        <v>0.10100000000000001</v>
      </c>
      <c r="F66">
        <f t="shared" si="0"/>
        <v>0.26049516288381863</v>
      </c>
      <c r="G66">
        <f t="shared" si="1"/>
        <v>26.049516288381863</v>
      </c>
      <c r="H66">
        <f t="shared" si="2"/>
        <v>2.6526824485222016E-2</v>
      </c>
      <c r="I66">
        <f t="shared" si="3"/>
        <v>26.526824485222015</v>
      </c>
      <c r="J66">
        <f t="shared" si="4"/>
        <v>9.844054580896687E-2</v>
      </c>
      <c r="K66">
        <f t="shared" si="5"/>
        <v>98.440545808966874</v>
      </c>
    </row>
    <row r="67" spans="4:11" x14ac:dyDescent="0.25">
      <c r="D67">
        <v>6.02</v>
      </c>
      <c r="E67">
        <v>0.104</v>
      </c>
      <c r="F67">
        <f t="shared" ref="F67:F71" si="6">($B$2+(2*D67)-$B$2)/$B$6</f>
        <v>0.26400351524589022</v>
      </c>
      <c r="G67">
        <f t="shared" ref="G67:G71" si="7">(100*(($B$2+(2*D67)-$B$2))/$B$6)</f>
        <v>26.400351524589023</v>
      </c>
      <c r="H67">
        <f t="shared" ref="H67:H71" si="8">(E67/(2*$B$3*$B$4))</f>
        <v>2.7314749964981084E-2</v>
      </c>
      <c r="I67">
        <f t="shared" ref="I67:I71" si="9">H67*1000</f>
        <v>27.314749964981083</v>
      </c>
      <c r="J67">
        <f t="shared" ref="J67:J71" si="10">(E67/$B$8)</f>
        <v>0.10136452241715399</v>
      </c>
      <c r="K67">
        <f t="shared" ref="K67:K71" si="11">J67*1000</f>
        <v>101.36452241715399</v>
      </c>
    </row>
    <row r="68" spans="4:11" x14ac:dyDescent="0.25">
      <c r="D68">
        <v>6.06</v>
      </c>
      <c r="E68">
        <v>0.107</v>
      </c>
      <c r="F68">
        <f t="shared" si="6"/>
        <v>0.26575769142692596</v>
      </c>
      <c r="G68">
        <f t="shared" si="7"/>
        <v>26.575769142692597</v>
      </c>
      <c r="H68">
        <f t="shared" si="8"/>
        <v>2.8102675444740155E-2</v>
      </c>
      <c r="I68">
        <f t="shared" si="9"/>
        <v>28.102675444740154</v>
      </c>
      <c r="J68">
        <f t="shared" si="10"/>
        <v>0.10428849902534112</v>
      </c>
      <c r="K68">
        <f t="shared" si="11"/>
        <v>104.28849902534112</v>
      </c>
    </row>
    <row r="69" spans="4:11" x14ac:dyDescent="0.25">
      <c r="D69">
        <v>6.1</v>
      </c>
      <c r="E69">
        <v>0.11</v>
      </c>
      <c r="F69">
        <f t="shared" si="6"/>
        <v>0.26751186760796175</v>
      </c>
      <c r="G69">
        <f t="shared" si="7"/>
        <v>26.751186760796173</v>
      </c>
      <c r="H69">
        <f t="shared" si="8"/>
        <v>2.8890600924499223E-2</v>
      </c>
      <c r="I69">
        <f t="shared" si="9"/>
        <v>28.890600924499221</v>
      </c>
      <c r="J69">
        <f t="shared" si="10"/>
        <v>0.10721247563352826</v>
      </c>
      <c r="K69">
        <f t="shared" si="11"/>
        <v>107.21247563352826</v>
      </c>
    </row>
    <row r="70" spans="4:11" x14ac:dyDescent="0.25">
      <c r="D70">
        <v>6.15</v>
      </c>
      <c r="E70">
        <v>0.112</v>
      </c>
      <c r="F70">
        <f t="shared" si="6"/>
        <v>0.26970458783425671</v>
      </c>
      <c r="G70">
        <f t="shared" si="7"/>
        <v>26.970458783425673</v>
      </c>
      <c r="H70">
        <f t="shared" si="8"/>
        <v>2.9415884577671938E-2</v>
      </c>
      <c r="I70">
        <f t="shared" si="9"/>
        <v>29.415884577671939</v>
      </c>
      <c r="J70">
        <f t="shared" si="10"/>
        <v>0.10916179337231968</v>
      </c>
      <c r="K70">
        <f t="shared" si="11"/>
        <v>109.16179337231968</v>
      </c>
    </row>
    <row r="71" spans="4:11" x14ac:dyDescent="0.25">
      <c r="D71">
        <v>6.2</v>
      </c>
      <c r="E71">
        <v>8.8999999999999996E-2</v>
      </c>
      <c r="F71">
        <f t="shared" si="6"/>
        <v>0.27189730806055135</v>
      </c>
      <c r="G71">
        <f t="shared" si="7"/>
        <v>27.189730806055135</v>
      </c>
      <c r="H71">
        <f t="shared" si="8"/>
        <v>2.3375122566185735E-2</v>
      </c>
      <c r="I71">
        <f t="shared" si="9"/>
        <v>23.375122566185734</v>
      </c>
      <c r="J71">
        <f t="shared" si="10"/>
        <v>8.6744639376218319E-2</v>
      </c>
      <c r="K71">
        <f t="shared" si="11"/>
        <v>86.744639376218316</v>
      </c>
    </row>
    <row r="73" spans="4:11" x14ac:dyDescent="0.25">
      <c r="D73" t="s">
        <v>29</v>
      </c>
      <c r="E73">
        <f>E70/B8</f>
        <v>0.10916179337231968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85"/>
  <sheetViews>
    <sheetView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8.875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10.72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33.677873246482584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3.1</v>
      </c>
      <c r="D3">
        <v>0.1</v>
      </c>
      <c r="E3">
        <v>0</v>
      </c>
      <c r="F3">
        <f t="shared" ref="F3:F66" si="0">($B$2+(2*D3)-$B$2)/$B$6</f>
        <v>4.6065106538899451E-3</v>
      </c>
      <c r="G3">
        <f t="shared" ref="G3:G66" si="1">(100*(($B$2+(2*D3)-$B$2))/$B$6)</f>
        <v>0.46065106538899453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v>1.395</v>
      </c>
      <c r="D4">
        <v>0.21</v>
      </c>
      <c r="E4">
        <v>0</v>
      </c>
      <c r="F4">
        <f t="shared" si="0"/>
        <v>9.673672373168787E-3</v>
      </c>
      <c r="G4">
        <f t="shared" si="1"/>
        <v>0.96736723731687868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13.82</v>
      </c>
      <c r="D5">
        <v>0.32</v>
      </c>
      <c r="E5">
        <v>0</v>
      </c>
      <c r="F5">
        <f t="shared" si="0"/>
        <v>1.4740834092447629E-2</v>
      </c>
      <c r="G5">
        <f t="shared" si="1"/>
        <v>1.4740834092447628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43.416810472610941</v>
      </c>
      <c r="D6">
        <v>0.42</v>
      </c>
      <c r="E6">
        <v>0</v>
      </c>
      <c r="F6">
        <f t="shared" si="0"/>
        <v>1.9347344746337574E-2</v>
      </c>
      <c r="G6">
        <f t="shared" si="1"/>
        <v>1.9347344746337574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0.52</v>
      </c>
      <c r="E7">
        <v>0</v>
      </c>
      <c r="F7">
        <f t="shared" si="0"/>
        <v>2.3953855400227354E-2</v>
      </c>
      <c r="G7">
        <f t="shared" si="1"/>
        <v>2.3953855400227355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0.812+0.674</f>
        <v>1.4860000000000002</v>
      </c>
      <c r="D8">
        <v>0.63</v>
      </c>
      <c r="E8">
        <v>0</v>
      </c>
      <c r="F8">
        <f t="shared" si="0"/>
        <v>2.9021017119506196E-2</v>
      </c>
      <c r="G8">
        <f t="shared" si="1"/>
        <v>2.9021017119506198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0.71</v>
      </c>
      <c r="E9">
        <v>0</v>
      </c>
      <c r="F9">
        <f t="shared" si="0"/>
        <v>3.2706225642618186E-2</v>
      </c>
      <c r="G9">
        <f t="shared" si="1"/>
        <v>3.2706225642618185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0.8</v>
      </c>
      <c r="E10">
        <v>0</v>
      </c>
      <c r="F10">
        <f t="shared" si="0"/>
        <v>3.6852085231119068E-2</v>
      </c>
      <c r="G10">
        <f t="shared" si="1"/>
        <v>3.6852085231119069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0.92</v>
      </c>
      <c r="E11">
        <v>0</v>
      </c>
      <c r="F11">
        <f t="shared" si="0"/>
        <v>4.2379898015786975E-2</v>
      </c>
      <c r="G11">
        <f t="shared" si="1"/>
        <v>4.2379898015786974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1.05</v>
      </c>
      <c r="E12">
        <v>0</v>
      </c>
      <c r="F12">
        <f t="shared" si="0"/>
        <v>4.836836186584377E-2</v>
      </c>
      <c r="G12">
        <f t="shared" si="1"/>
        <v>4.8368361865843772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1.1100000000000001</v>
      </c>
      <c r="E13">
        <v>0</v>
      </c>
      <c r="F13">
        <f t="shared" si="0"/>
        <v>5.1132268258177641E-2</v>
      </c>
      <c r="G13">
        <f t="shared" si="1"/>
        <v>5.1132268258177636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1.24</v>
      </c>
      <c r="E14">
        <v>0</v>
      </c>
      <c r="F14">
        <f t="shared" si="0"/>
        <v>5.7120732108234436E-2</v>
      </c>
      <c r="G14">
        <f t="shared" si="1"/>
        <v>5.7120732108234433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1.32</v>
      </c>
      <c r="E15">
        <v>0</v>
      </c>
      <c r="F15">
        <f t="shared" si="0"/>
        <v>6.0805940631346422E-2</v>
      </c>
      <c r="G15">
        <f t="shared" si="1"/>
        <v>6.0805940631346429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1.42</v>
      </c>
      <c r="E16">
        <v>0</v>
      </c>
      <c r="F16">
        <f t="shared" si="0"/>
        <v>6.5412451285236206E-2</v>
      </c>
      <c r="G16">
        <f t="shared" si="1"/>
        <v>6.5412451285236211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1.54</v>
      </c>
      <c r="E17">
        <v>0</v>
      </c>
      <c r="F17">
        <f t="shared" si="0"/>
        <v>7.0940264069904113E-2</v>
      </c>
      <c r="G17">
        <f t="shared" si="1"/>
        <v>7.0940264069904106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1.65</v>
      </c>
      <c r="E18">
        <v>0</v>
      </c>
      <c r="F18">
        <f t="shared" si="0"/>
        <v>7.6007425789182945E-2</v>
      </c>
      <c r="G18">
        <f t="shared" si="1"/>
        <v>7.600742578918295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1.74</v>
      </c>
      <c r="E19">
        <v>1E-3</v>
      </c>
      <c r="F19">
        <f t="shared" si="0"/>
        <v>8.0153285377683833E-2</v>
      </c>
      <c r="G19">
        <f t="shared" si="1"/>
        <v>8.0153285377683829</v>
      </c>
      <c r="H19">
        <f t="shared" si="2"/>
        <v>1.1562030292519366E-4</v>
      </c>
      <c r="I19">
        <f t="shared" si="3"/>
        <v>0.11562030292519365</v>
      </c>
      <c r="J19">
        <f t="shared" si="4"/>
        <v>6.7294751009421255E-4</v>
      </c>
      <c r="K19">
        <f t="shared" si="5"/>
        <v>0.6729475100942125</v>
      </c>
    </row>
    <row r="20" spans="4:11" x14ac:dyDescent="0.25">
      <c r="D20">
        <v>1.85</v>
      </c>
      <c r="E20">
        <v>1E-3</v>
      </c>
      <c r="F20">
        <f t="shared" si="0"/>
        <v>8.5220447096962845E-2</v>
      </c>
      <c r="G20">
        <f t="shared" si="1"/>
        <v>8.5220447096962832</v>
      </c>
      <c r="H20">
        <f t="shared" si="2"/>
        <v>1.1562030292519366E-4</v>
      </c>
      <c r="I20">
        <f t="shared" si="3"/>
        <v>0.11562030292519365</v>
      </c>
      <c r="J20">
        <f t="shared" si="4"/>
        <v>6.7294751009421255E-4</v>
      </c>
      <c r="K20">
        <f t="shared" si="5"/>
        <v>0.6729475100942125</v>
      </c>
    </row>
    <row r="21" spans="4:11" x14ac:dyDescent="0.25">
      <c r="D21">
        <v>1.94</v>
      </c>
      <c r="E21">
        <v>1E-3</v>
      </c>
      <c r="F21">
        <f t="shared" si="0"/>
        <v>8.936630668546372E-2</v>
      </c>
      <c r="G21">
        <f t="shared" si="1"/>
        <v>8.9366306685463712</v>
      </c>
      <c r="H21">
        <f t="shared" si="2"/>
        <v>1.1562030292519366E-4</v>
      </c>
      <c r="I21">
        <f t="shared" si="3"/>
        <v>0.11562030292519365</v>
      </c>
      <c r="J21">
        <f t="shared" si="4"/>
        <v>6.7294751009421255E-4</v>
      </c>
      <c r="K21">
        <f t="shared" si="5"/>
        <v>0.6729475100942125</v>
      </c>
    </row>
    <row r="22" spans="4:11" x14ac:dyDescent="0.25">
      <c r="D22">
        <v>2.0299999999999998</v>
      </c>
      <c r="E22">
        <v>1E-3</v>
      </c>
      <c r="F22">
        <f t="shared" si="0"/>
        <v>9.3512166273964609E-2</v>
      </c>
      <c r="G22">
        <f t="shared" si="1"/>
        <v>9.351216627396461</v>
      </c>
      <c r="H22">
        <f t="shared" si="2"/>
        <v>1.1562030292519366E-4</v>
      </c>
      <c r="I22">
        <f t="shared" si="3"/>
        <v>0.11562030292519365</v>
      </c>
      <c r="J22">
        <f t="shared" si="4"/>
        <v>6.7294751009421255E-4</v>
      </c>
      <c r="K22">
        <f t="shared" si="5"/>
        <v>0.6729475100942125</v>
      </c>
    </row>
    <row r="23" spans="4:11" x14ac:dyDescent="0.25">
      <c r="D23">
        <v>2.12</v>
      </c>
      <c r="E23">
        <v>1E-3</v>
      </c>
      <c r="F23">
        <f t="shared" si="0"/>
        <v>9.7658025862465497E-2</v>
      </c>
      <c r="G23">
        <f t="shared" si="1"/>
        <v>9.7658025862465507</v>
      </c>
      <c r="H23">
        <f t="shared" si="2"/>
        <v>1.1562030292519366E-4</v>
      </c>
      <c r="I23">
        <f t="shared" si="3"/>
        <v>0.11562030292519365</v>
      </c>
      <c r="J23">
        <f t="shared" si="4"/>
        <v>6.7294751009421255E-4</v>
      </c>
      <c r="K23">
        <f t="shared" si="5"/>
        <v>0.6729475100942125</v>
      </c>
    </row>
    <row r="24" spans="4:11" x14ac:dyDescent="0.25">
      <c r="D24">
        <v>2.2200000000000002</v>
      </c>
      <c r="E24">
        <v>1E-3</v>
      </c>
      <c r="F24">
        <f t="shared" si="0"/>
        <v>0.10226453651635528</v>
      </c>
      <c r="G24">
        <f t="shared" si="1"/>
        <v>10.226453651635527</v>
      </c>
      <c r="H24">
        <f t="shared" si="2"/>
        <v>1.1562030292519366E-4</v>
      </c>
      <c r="I24">
        <f t="shared" si="3"/>
        <v>0.11562030292519365</v>
      </c>
      <c r="J24">
        <f t="shared" si="4"/>
        <v>6.7294751009421255E-4</v>
      </c>
      <c r="K24">
        <f t="shared" si="5"/>
        <v>0.6729475100942125</v>
      </c>
    </row>
    <row r="25" spans="4:11" x14ac:dyDescent="0.25">
      <c r="D25">
        <v>2.34</v>
      </c>
      <c r="E25">
        <v>1E-3</v>
      </c>
      <c r="F25">
        <f t="shared" si="0"/>
        <v>0.10779234930102317</v>
      </c>
      <c r="G25">
        <f t="shared" si="1"/>
        <v>10.779234930102318</v>
      </c>
      <c r="H25">
        <f t="shared" si="2"/>
        <v>1.1562030292519366E-4</v>
      </c>
      <c r="I25">
        <f t="shared" si="3"/>
        <v>0.11562030292519365</v>
      </c>
      <c r="J25">
        <f t="shared" si="4"/>
        <v>6.7294751009421255E-4</v>
      </c>
      <c r="K25">
        <f t="shared" si="5"/>
        <v>0.6729475100942125</v>
      </c>
    </row>
    <row r="26" spans="4:11" x14ac:dyDescent="0.25">
      <c r="D26">
        <v>2.44</v>
      </c>
      <c r="E26">
        <v>1E-3</v>
      </c>
      <c r="F26">
        <f t="shared" si="0"/>
        <v>0.11239885995491312</v>
      </c>
      <c r="G26">
        <f t="shared" si="1"/>
        <v>11.239885995491312</v>
      </c>
      <c r="H26">
        <f t="shared" si="2"/>
        <v>1.1562030292519366E-4</v>
      </c>
      <c r="I26">
        <f t="shared" si="3"/>
        <v>0.11562030292519365</v>
      </c>
      <c r="J26">
        <f t="shared" si="4"/>
        <v>6.7294751009421255E-4</v>
      </c>
      <c r="K26">
        <f t="shared" si="5"/>
        <v>0.6729475100942125</v>
      </c>
    </row>
    <row r="27" spans="4:11" x14ac:dyDescent="0.25">
      <c r="D27">
        <v>2.54</v>
      </c>
      <c r="E27">
        <v>1E-3</v>
      </c>
      <c r="F27">
        <f t="shared" si="0"/>
        <v>0.11700537060880291</v>
      </c>
      <c r="G27">
        <f t="shared" si="1"/>
        <v>11.70053706088029</v>
      </c>
      <c r="H27">
        <f t="shared" si="2"/>
        <v>1.1562030292519366E-4</v>
      </c>
      <c r="I27">
        <f t="shared" si="3"/>
        <v>0.11562030292519365</v>
      </c>
      <c r="J27">
        <f t="shared" si="4"/>
        <v>6.7294751009421255E-4</v>
      </c>
      <c r="K27">
        <f t="shared" si="5"/>
        <v>0.6729475100942125</v>
      </c>
    </row>
    <row r="28" spans="4:11" x14ac:dyDescent="0.25">
      <c r="D28">
        <v>2.64</v>
      </c>
      <c r="E28">
        <v>1E-3</v>
      </c>
      <c r="F28">
        <f t="shared" si="0"/>
        <v>0.12161188126269284</v>
      </c>
      <c r="G28">
        <f t="shared" si="1"/>
        <v>12.161188126269286</v>
      </c>
      <c r="H28">
        <f t="shared" si="2"/>
        <v>1.1562030292519366E-4</v>
      </c>
      <c r="I28">
        <f t="shared" si="3"/>
        <v>0.11562030292519365</v>
      </c>
      <c r="J28">
        <f t="shared" si="4"/>
        <v>6.7294751009421255E-4</v>
      </c>
      <c r="K28">
        <f t="shared" si="5"/>
        <v>0.6729475100942125</v>
      </c>
    </row>
    <row r="29" spans="4:11" x14ac:dyDescent="0.25">
      <c r="D29">
        <v>2.73</v>
      </c>
      <c r="E29">
        <v>1E-3</v>
      </c>
      <c r="F29">
        <f t="shared" si="0"/>
        <v>0.12575774085119373</v>
      </c>
      <c r="G29">
        <f t="shared" si="1"/>
        <v>12.575774085119374</v>
      </c>
      <c r="H29">
        <f t="shared" si="2"/>
        <v>1.1562030292519366E-4</v>
      </c>
      <c r="I29">
        <f t="shared" si="3"/>
        <v>0.11562030292519365</v>
      </c>
      <c r="J29">
        <f t="shared" si="4"/>
        <v>6.7294751009421255E-4</v>
      </c>
      <c r="K29">
        <f t="shared" si="5"/>
        <v>0.6729475100942125</v>
      </c>
    </row>
    <row r="30" spans="4:11" x14ac:dyDescent="0.25">
      <c r="D30">
        <v>2.83</v>
      </c>
      <c r="E30">
        <v>2E-3</v>
      </c>
      <c r="F30">
        <f t="shared" si="0"/>
        <v>0.13036425150508368</v>
      </c>
      <c r="G30">
        <f t="shared" si="1"/>
        <v>13.036425150508368</v>
      </c>
      <c r="H30">
        <f t="shared" si="2"/>
        <v>2.3124060585038732E-4</v>
      </c>
      <c r="I30">
        <f t="shared" si="3"/>
        <v>0.2312406058503873</v>
      </c>
      <c r="J30">
        <f t="shared" si="4"/>
        <v>1.3458950201884251E-3</v>
      </c>
      <c r="K30">
        <f t="shared" si="5"/>
        <v>1.345895020188425</v>
      </c>
    </row>
    <row r="31" spans="4:11" x14ac:dyDescent="0.25">
      <c r="D31">
        <v>2.94</v>
      </c>
      <c r="E31">
        <v>2E-3</v>
      </c>
      <c r="F31">
        <f t="shared" si="0"/>
        <v>0.13543141322436253</v>
      </c>
      <c r="G31">
        <f t="shared" si="1"/>
        <v>13.543141322436252</v>
      </c>
      <c r="H31">
        <f t="shared" si="2"/>
        <v>2.3124060585038732E-4</v>
      </c>
      <c r="I31">
        <f t="shared" si="3"/>
        <v>0.2312406058503873</v>
      </c>
      <c r="J31">
        <f t="shared" si="4"/>
        <v>1.3458950201884251E-3</v>
      </c>
      <c r="K31">
        <f t="shared" si="5"/>
        <v>1.345895020188425</v>
      </c>
    </row>
    <row r="32" spans="4:11" x14ac:dyDescent="0.25">
      <c r="D32">
        <v>3.06</v>
      </c>
      <c r="E32">
        <v>2E-3</v>
      </c>
      <c r="F32">
        <f t="shared" si="0"/>
        <v>0.14095922600903027</v>
      </c>
      <c r="G32">
        <f t="shared" si="1"/>
        <v>14.095922600903027</v>
      </c>
      <c r="H32">
        <f t="shared" si="2"/>
        <v>2.3124060585038732E-4</v>
      </c>
      <c r="I32">
        <f t="shared" si="3"/>
        <v>0.2312406058503873</v>
      </c>
      <c r="J32">
        <f t="shared" si="4"/>
        <v>1.3458950201884251E-3</v>
      </c>
      <c r="K32">
        <f t="shared" si="5"/>
        <v>1.345895020188425</v>
      </c>
    </row>
    <row r="33" spans="4:11" x14ac:dyDescent="0.25">
      <c r="D33">
        <v>3.14</v>
      </c>
      <c r="E33">
        <v>3.0000000000000001E-3</v>
      </c>
      <c r="F33">
        <f t="shared" si="0"/>
        <v>0.14464443453214224</v>
      </c>
      <c r="G33">
        <f t="shared" si="1"/>
        <v>14.464443453214225</v>
      </c>
      <c r="H33">
        <f t="shared" si="2"/>
        <v>3.4686090877558099E-4</v>
      </c>
      <c r="I33">
        <f t="shared" si="3"/>
        <v>0.34686090877558101</v>
      </c>
      <c r="J33">
        <f t="shared" si="4"/>
        <v>2.0188425302826375E-3</v>
      </c>
      <c r="K33">
        <f t="shared" si="5"/>
        <v>2.0188425302826376</v>
      </c>
    </row>
    <row r="34" spans="4:11" x14ac:dyDescent="0.25">
      <c r="D34">
        <v>3.23</v>
      </c>
      <c r="E34">
        <v>3.0000000000000001E-3</v>
      </c>
      <c r="F34">
        <f t="shared" si="0"/>
        <v>0.14879029412064312</v>
      </c>
      <c r="G34">
        <f t="shared" si="1"/>
        <v>14.879029412064314</v>
      </c>
      <c r="H34">
        <f t="shared" si="2"/>
        <v>3.4686090877558099E-4</v>
      </c>
      <c r="I34">
        <f t="shared" si="3"/>
        <v>0.34686090877558101</v>
      </c>
      <c r="J34">
        <f t="shared" si="4"/>
        <v>2.0188425302826375E-3</v>
      </c>
      <c r="K34">
        <f t="shared" si="5"/>
        <v>2.0188425302826376</v>
      </c>
    </row>
    <row r="35" spans="4:11" x14ac:dyDescent="0.25">
      <c r="D35">
        <v>3.33</v>
      </c>
      <c r="E35">
        <v>3.0000000000000001E-3</v>
      </c>
      <c r="F35">
        <f t="shared" si="0"/>
        <v>0.15339680477453307</v>
      </c>
      <c r="G35">
        <f t="shared" si="1"/>
        <v>15.339680477453307</v>
      </c>
      <c r="H35">
        <f t="shared" si="2"/>
        <v>3.4686090877558099E-4</v>
      </c>
      <c r="I35">
        <f t="shared" si="3"/>
        <v>0.34686090877558101</v>
      </c>
      <c r="J35">
        <f t="shared" si="4"/>
        <v>2.0188425302826375E-3</v>
      </c>
      <c r="K35">
        <f t="shared" si="5"/>
        <v>2.0188425302826376</v>
      </c>
    </row>
    <row r="36" spans="4:11" x14ac:dyDescent="0.25">
      <c r="D36">
        <v>3.42</v>
      </c>
      <c r="E36">
        <v>3.0000000000000001E-3</v>
      </c>
      <c r="F36">
        <f t="shared" si="0"/>
        <v>0.1575426643630338</v>
      </c>
      <c r="G36">
        <f t="shared" si="1"/>
        <v>15.75426643630338</v>
      </c>
      <c r="H36">
        <f t="shared" si="2"/>
        <v>3.4686090877558099E-4</v>
      </c>
      <c r="I36">
        <f t="shared" si="3"/>
        <v>0.34686090877558101</v>
      </c>
      <c r="J36">
        <f t="shared" si="4"/>
        <v>2.0188425302826375E-3</v>
      </c>
      <c r="K36">
        <f t="shared" si="5"/>
        <v>2.0188425302826376</v>
      </c>
    </row>
    <row r="37" spans="4:11" x14ac:dyDescent="0.25">
      <c r="D37">
        <v>3.54</v>
      </c>
      <c r="E37">
        <v>3.0000000000000001E-3</v>
      </c>
      <c r="F37">
        <f t="shared" si="0"/>
        <v>0.1630704771477017</v>
      </c>
      <c r="G37">
        <f t="shared" si="1"/>
        <v>16.307047714770167</v>
      </c>
      <c r="H37">
        <f t="shared" si="2"/>
        <v>3.4686090877558099E-4</v>
      </c>
      <c r="I37">
        <f t="shared" si="3"/>
        <v>0.34686090877558101</v>
      </c>
      <c r="J37">
        <f t="shared" si="4"/>
        <v>2.0188425302826375E-3</v>
      </c>
      <c r="K37">
        <f t="shared" si="5"/>
        <v>2.0188425302826376</v>
      </c>
    </row>
    <row r="38" spans="4:11" x14ac:dyDescent="0.25">
      <c r="D38">
        <v>3.64</v>
      </c>
      <c r="E38">
        <v>3.0000000000000001E-3</v>
      </c>
      <c r="F38">
        <f t="shared" si="0"/>
        <v>0.16767698780159165</v>
      </c>
      <c r="G38">
        <f t="shared" si="1"/>
        <v>16.767698780159165</v>
      </c>
      <c r="H38">
        <f t="shared" si="2"/>
        <v>3.4686090877558099E-4</v>
      </c>
      <c r="I38">
        <f t="shared" si="3"/>
        <v>0.34686090877558101</v>
      </c>
      <c r="J38">
        <f t="shared" si="4"/>
        <v>2.0188425302826375E-3</v>
      </c>
      <c r="K38">
        <f t="shared" si="5"/>
        <v>2.0188425302826376</v>
      </c>
    </row>
    <row r="39" spans="4:11" x14ac:dyDescent="0.25">
      <c r="D39">
        <v>3.73</v>
      </c>
      <c r="E39">
        <v>4.0000000000000001E-3</v>
      </c>
      <c r="F39">
        <f t="shared" si="0"/>
        <v>0.17182284739009254</v>
      </c>
      <c r="G39">
        <f t="shared" si="1"/>
        <v>17.182284739009255</v>
      </c>
      <c r="H39">
        <f t="shared" si="2"/>
        <v>4.6248121170077463E-4</v>
      </c>
      <c r="I39">
        <f t="shared" si="3"/>
        <v>0.46248121170077461</v>
      </c>
      <c r="J39">
        <f t="shared" si="4"/>
        <v>2.6917900403768502E-3</v>
      </c>
      <c r="K39">
        <f t="shared" si="5"/>
        <v>2.69179004037685</v>
      </c>
    </row>
    <row r="40" spans="4:11" x14ac:dyDescent="0.25">
      <c r="D40">
        <v>3.86</v>
      </c>
      <c r="E40">
        <v>5.0000000000000001E-3</v>
      </c>
      <c r="F40">
        <f t="shared" si="0"/>
        <v>0.17781131124014932</v>
      </c>
      <c r="G40">
        <f t="shared" si="1"/>
        <v>17.781131124014934</v>
      </c>
      <c r="H40">
        <f t="shared" si="2"/>
        <v>5.7810151462596828E-4</v>
      </c>
      <c r="I40">
        <f t="shared" si="3"/>
        <v>0.57810151462596826</v>
      </c>
      <c r="J40">
        <f t="shared" si="4"/>
        <v>3.3647375504710629E-3</v>
      </c>
      <c r="K40">
        <f t="shared" si="5"/>
        <v>3.3647375504710628</v>
      </c>
    </row>
    <row r="41" spans="4:11" x14ac:dyDescent="0.25">
      <c r="D41">
        <v>3.93</v>
      </c>
      <c r="E41">
        <v>5.0000000000000001E-3</v>
      </c>
      <c r="F41">
        <f t="shared" si="0"/>
        <v>0.18103586869787225</v>
      </c>
      <c r="G41">
        <f t="shared" si="1"/>
        <v>18.103586869787229</v>
      </c>
      <c r="H41">
        <f t="shared" si="2"/>
        <v>5.7810151462596828E-4</v>
      </c>
      <c r="I41">
        <f t="shared" si="3"/>
        <v>0.57810151462596826</v>
      </c>
      <c r="J41">
        <f t="shared" si="4"/>
        <v>3.3647375504710629E-3</v>
      </c>
      <c r="K41">
        <f t="shared" si="5"/>
        <v>3.3647375504710628</v>
      </c>
    </row>
    <row r="42" spans="4:11" x14ac:dyDescent="0.25">
      <c r="D42">
        <v>4.0199999999999996</v>
      </c>
      <c r="E42">
        <v>5.0000000000000001E-3</v>
      </c>
      <c r="F42">
        <f t="shared" si="0"/>
        <v>0.18518172828637314</v>
      </c>
      <c r="G42">
        <f t="shared" si="1"/>
        <v>18.518172828637315</v>
      </c>
      <c r="H42">
        <f t="shared" si="2"/>
        <v>5.7810151462596828E-4</v>
      </c>
      <c r="I42">
        <f t="shared" si="3"/>
        <v>0.57810151462596826</v>
      </c>
      <c r="J42">
        <f t="shared" si="4"/>
        <v>3.3647375504710629E-3</v>
      </c>
      <c r="K42">
        <f t="shared" si="5"/>
        <v>3.3647375504710628</v>
      </c>
    </row>
    <row r="43" spans="4:11" x14ac:dyDescent="0.25">
      <c r="D43">
        <v>4.12</v>
      </c>
      <c r="E43">
        <v>5.0000000000000001E-3</v>
      </c>
      <c r="F43">
        <f t="shared" si="0"/>
        <v>0.18978823894026309</v>
      </c>
      <c r="G43">
        <f t="shared" si="1"/>
        <v>18.978823894026309</v>
      </c>
      <c r="H43">
        <f t="shared" si="2"/>
        <v>5.7810151462596828E-4</v>
      </c>
      <c r="I43">
        <f t="shared" si="3"/>
        <v>0.57810151462596826</v>
      </c>
      <c r="J43">
        <f t="shared" si="4"/>
        <v>3.3647375504710629E-3</v>
      </c>
      <c r="K43">
        <f t="shared" si="5"/>
        <v>3.3647375504710628</v>
      </c>
    </row>
    <row r="44" spans="4:11" x14ac:dyDescent="0.25">
      <c r="D44">
        <v>4.2300000000000004</v>
      </c>
      <c r="E44">
        <v>6.0000000000000001E-3</v>
      </c>
      <c r="F44">
        <f t="shared" si="0"/>
        <v>0.19485540065954193</v>
      </c>
      <c r="G44">
        <f t="shared" si="1"/>
        <v>19.485540065954194</v>
      </c>
      <c r="H44">
        <f t="shared" si="2"/>
        <v>6.9372181755116198E-4</v>
      </c>
      <c r="I44">
        <f t="shared" si="3"/>
        <v>0.69372181755116202</v>
      </c>
      <c r="J44">
        <f t="shared" si="4"/>
        <v>4.0376850605652751E-3</v>
      </c>
      <c r="K44">
        <f t="shared" si="5"/>
        <v>4.0376850605652752</v>
      </c>
    </row>
    <row r="45" spans="4:11" x14ac:dyDescent="0.25">
      <c r="D45">
        <v>4.32</v>
      </c>
      <c r="E45">
        <v>5.0000000000000001E-3</v>
      </c>
      <c r="F45">
        <f t="shared" si="0"/>
        <v>0.19900126024804282</v>
      </c>
      <c r="G45">
        <f t="shared" si="1"/>
        <v>19.90012602480428</v>
      </c>
      <c r="H45">
        <f t="shared" si="2"/>
        <v>5.7810151462596828E-4</v>
      </c>
      <c r="I45">
        <f t="shared" si="3"/>
        <v>0.57810151462596826</v>
      </c>
      <c r="J45">
        <f t="shared" si="4"/>
        <v>3.3647375504710629E-3</v>
      </c>
      <c r="K45">
        <f t="shared" si="5"/>
        <v>3.3647375504710628</v>
      </c>
    </row>
    <row r="46" spans="4:11" x14ac:dyDescent="0.25">
      <c r="D46">
        <v>4.42</v>
      </c>
      <c r="E46">
        <v>6.0000000000000001E-3</v>
      </c>
      <c r="F46">
        <f t="shared" si="0"/>
        <v>0.20360777090193261</v>
      </c>
      <c r="G46">
        <f t="shared" si="1"/>
        <v>20.36077709019326</v>
      </c>
      <c r="H46">
        <f t="shared" si="2"/>
        <v>6.9372181755116198E-4</v>
      </c>
      <c r="I46">
        <f t="shared" si="3"/>
        <v>0.69372181755116202</v>
      </c>
      <c r="J46">
        <f t="shared" si="4"/>
        <v>4.0376850605652751E-3</v>
      </c>
      <c r="K46">
        <f t="shared" si="5"/>
        <v>4.0376850605652752</v>
      </c>
    </row>
    <row r="47" spans="4:11" x14ac:dyDescent="0.25">
      <c r="D47">
        <v>4.5199999999999996</v>
      </c>
      <c r="E47">
        <v>7.0000000000000001E-3</v>
      </c>
      <c r="F47">
        <f t="shared" si="0"/>
        <v>0.20821428155582256</v>
      </c>
      <c r="G47">
        <f t="shared" si="1"/>
        <v>20.821428155582254</v>
      </c>
      <c r="H47">
        <f t="shared" si="2"/>
        <v>8.0934212047635557E-4</v>
      </c>
      <c r="I47">
        <f t="shared" si="3"/>
        <v>0.80934212047635556</v>
      </c>
      <c r="J47">
        <f t="shared" si="4"/>
        <v>4.7106325706594877E-3</v>
      </c>
      <c r="K47">
        <f t="shared" si="5"/>
        <v>4.710632570659488</v>
      </c>
    </row>
    <row r="48" spans="4:11" x14ac:dyDescent="0.25">
      <c r="D48">
        <v>4.62</v>
      </c>
      <c r="E48">
        <v>7.0000000000000001E-3</v>
      </c>
      <c r="F48">
        <f t="shared" si="0"/>
        <v>0.21282079220971248</v>
      </c>
      <c r="G48">
        <f t="shared" si="1"/>
        <v>21.282079220971248</v>
      </c>
      <c r="H48">
        <f t="shared" si="2"/>
        <v>8.0934212047635557E-4</v>
      </c>
      <c r="I48">
        <f t="shared" si="3"/>
        <v>0.80934212047635556</v>
      </c>
      <c r="J48">
        <f t="shared" si="4"/>
        <v>4.7106325706594877E-3</v>
      </c>
      <c r="K48">
        <f t="shared" si="5"/>
        <v>4.710632570659488</v>
      </c>
    </row>
    <row r="49" spans="4:11" x14ac:dyDescent="0.25">
      <c r="D49">
        <v>4.7300000000000004</v>
      </c>
      <c r="E49">
        <v>8.0000000000000002E-3</v>
      </c>
      <c r="F49">
        <f t="shared" si="0"/>
        <v>0.21788795392899132</v>
      </c>
      <c r="G49">
        <f t="shared" si="1"/>
        <v>21.788795392899132</v>
      </c>
      <c r="H49">
        <f t="shared" si="2"/>
        <v>9.2496242340154927E-4</v>
      </c>
      <c r="I49">
        <f t="shared" si="3"/>
        <v>0.92496242340154922</v>
      </c>
      <c r="J49">
        <f t="shared" si="4"/>
        <v>5.3835800807537004E-3</v>
      </c>
      <c r="K49">
        <f t="shared" si="5"/>
        <v>5.3835800807537</v>
      </c>
    </row>
    <row r="50" spans="4:11" x14ac:dyDescent="0.25">
      <c r="D50">
        <v>4.82</v>
      </c>
      <c r="E50">
        <v>8.0000000000000002E-3</v>
      </c>
      <c r="F50">
        <f t="shared" si="0"/>
        <v>0.22203381351749221</v>
      </c>
      <c r="G50">
        <f t="shared" si="1"/>
        <v>22.203381351749218</v>
      </c>
      <c r="H50">
        <f t="shared" si="2"/>
        <v>9.2496242340154927E-4</v>
      </c>
      <c r="I50">
        <f t="shared" si="3"/>
        <v>0.92496242340154922</v>
      </c>
      <c r="J50">
        <f t="shared" si="4"/>
        <v>5.3835800807537004E-3</v>
      </c>
      <c r="K50">
        <f t="shared" si="5"/>
        <v>5.3835800807537</v>
      </c>
    </row>
    <row r="51" spans="4:11" x14ac:dyDescent="0.25">
      <c r="D51">
        <v>4.92</v>
      </c>
      <c r="E51">
        <v>8.9999999999999993E-3</v>
      </c>
      <c r="F51">
        <f t="shared" si="0"/>
        <v>0.226640324171382</v>
      </c>
      <c r="G51">
        <f t="shared" si="1"/>
        <v>22.664032417138202</v>
      </c>
      <c r="H51">
        <f t="shared" si="2"/>
        <v>1.0405827263267429E-3</v>
      </c>
      <c r="I51">
        <f t="shared" si="3"/>
        <v>1.0405827263267429</v>
      </c>
      <c r="J51">
        <f t="shared" si="4"/>
        <v>6.0565275908479122E-3</v>
      </c>
      <c r="K51">
        <f t="shared" si="5"/>
        <v>6.0565275908479119</v>
      </c>
    </row>
    <row r="52" spans="4:11" x14ac:dyDescent="0.25">
      <c r="D52">
        <v>5</v>
      </c>
      <c r="E52">
        <v>8.9999999999999993E-3</v>
      </c>
      <c r="F52">
        <f t="shared" si="0"/>
        <v>0.23032553269449399</v>
      </c>
      <c r="G52">
        <f t="shared" si="1"/>
        <v>23.032553269449398</v>
      </c>
      <c r="H52">
        <f t="shared" si="2"/>
        <v>1.0405827263267429E-3</v>
      </c>
      <c r="I52">
        <f t="shared" si="3"/>
        <v>1.0405827263267429</v>
      </c>
      <c r="J52">
        <f t="shared" si="4"/>
        <v>6.0565275908479122E-3</v>
      </c>
      <c r="K52">
        <f t="shared" si="5"/>
        <v>6.0565275908479119</v>
      </c>
    </row>
    <row r="53" spans="4:11" x14ac:dyDescent="0.25">
      <c r="D53">
        <v>5.12</v>
      </c>
      <c r="E53">
        <v>8.9999999999999993E-3</v>
      </c>
      <c r="F53">
        <f t="shared" si="0"/>
        <v>0.2358533454791619</v>
      </c>
      <c r="G53">
        <f t="shared" si="1"/>
        <v>23.58533454791619</v>
      </c>
      <c r="H53">
        <f t="shared" si="2"/>
        <v>1.0405827263267429E-3</v>
      </c>
      <c r="I53">
        <f t="shared" si="3"/>
        <v>1.0405827263267429</v>
      </c>
      <c r="J53">
        <f t="shared" si="4"/>
        <v>6.0565275908479122E-3</v>
      </c>
      <c r="K53">
        <f t="shared" si="5"/>
        <v>6.0565275908479119</v>
      </c>
    </row>
    <row r="54" spans="4:11" x14ac:dyDescent="0.25">
      <c r="D54">
        <v>5.2</v>
      </c>
      <c r="E54">
        <v>0.01</v>
      </c>
      <c r="F54">
        <f t="shared" si="0"/>
        <v>0.23953855400227372</v>
      </c>
      <c r="G54">
        <f t="shared" si="1"/>
        <v>23.953855400227368</v>
      </c>
      <c r="H54">
        <f t="shared" si="2"/>
        <v>1.1562030292519366E-3</v>
      </c>
      <c r="I54">
        <f t="shared" si="3"/>
        <v>1.1562030292519365</v>
      </c>
      <c r="J54">
        <f t="shared" si="4"/>
        <v>6.7294751009421257E-3</v>
      </c>
      <c r="K54">
        <f t="shared" si="5"/>
        <v>6.7294751009421256</v>
      </c>
    </row>
    <row r="55" spans="4:11" x14ac:dyDescent="0.25">
      <c r="D55">
        <v>5.31</v>
      </c>
      <c r="E55">
        <v>0.01</v>
      </c>
      <c r="F55">
        <f t="shared" si="0"/>
        <v>0.24460571572155254</v>
      </c>
      <c r="G55">
        <f t="shared" si="1"/>
        <v>24.460571572155256</v>
      </c>
      <c r="H55">
        <f t="shared" si="2"/>
        <v>1.1562030292519366E-3</v>
      </c>
      <c r="I55">
        <f t="shared" si="3"/>
        <v>1.1562030292519365</v>
      </c>
      <c r="J55">
        <f t="shared" si="4"/>
        <v>6.7294751009421257E-3</v>
      </c>
      <c r="K55">
        <f t="shared" si="5"/>
        <v>6.7294751009421256</v>
      </c>
    </row>
    <row r="56" spans="4:11" x14ac:dyDescent="0.25">
      <c r="D56">
        <v>5.42</v>
      </c>
      <c r="E56">
        <v>1.0999999999999999E-2</v>
      </c>
      <c r="F56">
        <f t="shared" si="0"/>
        <v>0.24967287744083139</v>
      </c>
      <c r="G56">
        <f t="shared" si="1"/>
        <v>24.967287744083137</v>
      </c>
      <c r="H56">
        <f t="shared" si="2"/>
        <v>1.27182333217713E-3</v>
      </c>
      <c r="I56">
        <f t="shared" si="3"/>
        <v>1.27182333217713</v>
      </c>
      <c r="J56">
        <f t="shared" si="4"/>
        <v>7.4024226110363375E-3</v>
      </c>
      <c r="K56">
        <f t="shared" si="5"/>
        <v>7.4024226110363376</v>
      </c>
    </row>
    <row r="57" spans="4:11" x14ac:dyDescent="0.25">
      <c r="D57">
        <v>5.52</v>
      </c>
      <c r="E57">
        <v>1.2E-2</v>
      </c>
      <c r="F57">
        <f t="shared" si="0"/>
        <v>0.25427938809472134</v>
      </c>
      <c r="G57">
        <f t="shared" si="1"/>
        <v>25.427938809472135</v>
      </c>
      <c r="H57">
        <f t="shared" si="2"/>
        <v>1.387443635102324E-3</v>
      </c>
      <c r="I57">
        <f t="shared" si="3"/>
        <v>1.387443635102324</v>
      </c>
      <c r="J57">
        <f t="shared" si="4"/>
        <v>8.0753701211305502E-3</v>
      </c>
      <c r="K57">
        <f t="shared" si="5"/>
        <v>8.0753701211305504</v>
      </c>
    </row>
    <row r="58" spans="4:11" x14ac:dyDescent="0.25">
      <c r="D58">
        <v>5.64</v>
      </c>
      <c r="E58">
        <v>1.2E-2</v>
      </c>
      <c r="F58">
        <f t="shared" si="0"/>
        <v>0.25980720087938924</v>
      </c>
      <c r="G58">
        <f t="shared" si="1"/>
        <v>25.98072008793892</v>
      </c>
      <c r="H58">
        <f t="shared" si="2"/>
        <v>1.387443635102324E-3</v>
      </c>
      <c r="I58">
        <f t="shared" si="3"/>
        <v>1.387443635102324</v>
      </c>
      <c r="J58">
        <f t="shared" si="4"/>
        <v>8.0753701211305502E-3</v>
      </c>
      <c r="K58">
        <f t="shared" si="5"/>
        <v>8.0753701211305504</v>
      </c>
    </row>
    <row r="59" spans="4:11" x14ac:dyDescent="0.25">
      <c r="D59">
        <v>5.74</v>
      </c>
      <c r="E59">
        <v>1.2999999999999999E-2</v>
      </c>
      <c r="F59">
        <f t="shared" si="0"/>
        <v>0.26441371153327903</v>
      </c>
      <c r="G59">
        <f t="shared" si="1"/>
        <v>26.441371153327903</v>
      </c>
      <c r="H59">
        <f t="shared" si="2"/>
        <v>1.5030639380275174E-3</v>
      </c>
      <c r="I59">
        <f t="shared" si="3"/>
        <v>1.5030639380275175</v>
      </c>
      <c r="J59">
        <f t="shared" si="4"/>
        <v>8.7483176312247637E-3</v>
      </c>
      <c r="K59">
        <f t="shared" si="5"/>
        <v>8.7483176312247632</v>
      </c>
    </row>
    <row r="60" spans="4:11" x14ac:dyDescent="0.25">
      <c r="D60">
        <v>5.84</v>
      </c>
      <c r="E60">
        <v>1.4E-2</v>
      </c>
      <c r="F60">
        <f t="shared" si="0"/>
        <v>0.26902022218716898</v>
      </c>
      <c r="G60">
        <f t="shared" si="1"/>
        <v>26.902022218716898</v>
      </c>
      <c r="H60">
        <f t="shared" si="2"/>
        <v>1.6186842409527111E-3</v>
      </c>
      <c r="I60">
        <f t="shared" si="3"/>
        <v>1.6186842409527111</v>
      </c>
      <c r="J60">
        <f t="shared" si="4"/>
        <v>9.4212651413189755E-3</v>
      </c>
      <c r="K60">
        <f t="shared" si="5"/>
        <v>9.4212651413189761</v>
      </c>
    </row>
    <row r="61" spans="4:11" x14ac:dyDescent="0.25">
      <c r="D61">
        <v>5.94</v>
      </c>
      <c r="E61">
        <v>1.4E-2</v>
      </c>
      <c r="F61">
        <f t="shared" si="0"/>
        <v>0.27362673284105893</v>
      </c>
      <c r="G61">
        <f t="shared" si="1"/>
        <v>27.362673284105892</v>
      </c>
      <c r="H61">
        <f t="shared" si="2"/>
        <v>1.6186842409527111E-3</v>
      </c>
      <c r="I61">
        <f t="shared" si="3"/>
        <v>1.6186842409527111</v>
      </c>
      <c r="J61">
        <f t="shared" si="4"/>
        <v>9.4212651413189755E-3</v>
      </c>
      <c r="K61">
        <f t="shared" si="5"/>
        <v>9.4212651413189761</v>
      </c>
    </row>
    <row r="62" spans="4:11" x14ac:dyDescent="0.25">
      <c r="D62">
        <v>6.05</v>
      </c>
      <c r="E62">
        <v>1.4999999999999999E-2</v>
      </c>
      <c r="F62">
        <f t="shared" si="0"/>
        <v>0.27869389456033777</v>
      </c>
      <c r="G62">
        <f t="shared" si="1"/>
        <v>27.869389456033776</v>
      </c>
      <c r="H62">
        <f t="shared" si="2"/>
        <v>1.7343045438779046E-3</v>
      </c>
      <c r="I62">
        <f t="shared" si="3"/>
        <v>1.7343045438779046</v>
      </c>
      <c r="J62">
        <f t="shared" si="4"/>
        <v>1.0094212651413187E-2</v>
      </c>
      <c r="K62">
        <f t="shared" si="5"/>
        <v>10.094212651413187</v>
      </c>
    </row>
    <row r="63" spans="4:11" x14ac:dyDescent="0.25">
      <c r="D63">
        <v>6.15</v>
      </c>
      <c r="E63">
        <v>1.4999999999999999E-2</v>
      </c>
      <c r="F63">
        <f t="shared" si="0"/>
        <v>0.28330040521422772</v>
      </c>
      <c r="G63">
        <f t="shared" si="1"/>
        <v>28.33004052142277</v>
      </c>
      <c r="H63">
        <f t="shared" si="2"/>
        <v>1.7343045438779046E-3</v>
      </c>
      <c r="I63">
        <f t="shared" si="3"/>
        <v>1.7343045438779046</v>
      </c>
      <c r="J63">
        <f t="shared" si="4"/>
        <v>1.0094212651413187E-2</v>
      </c>
      <c r="K63">
        <f t="shared" si="5"/>
        <v>10.094212651413187</v>
      </c>
    </row>
    <row r="64" spans="4:11" x14ac:dyDescent="0.25">
      <c r="D64">
        <v>6.25</v>
      </c>
      <c r="E64">
        <v>1.6E-2</v>
      </c>
      <c r="F64">
        <f t="shared" si="0"/>
        <v>0.28790691586811751</v>
      </c>
      <c r="G64">
        <f t="shared" si="1"/>
        <v>28.790691586811747</v>
      </c>
      <c r="H64">
        <f t="shared" si="2"/>
        <v>1.8499248468030985E-3</v>
      </c>
      <c r="I64">
        <f t="shared" si="3"/>
        <v>1.8499248468030984</v>
      </c>
      <c r="J64">
        <f t="shared" si="4"/>
        <v>1.0767160161507401E-2</v>
      </c>
      <c r="K64">
        <f t="shared" si="5"/>
        <v>10.7671601615074</v>
      </c>
    </row>
    <row r="65" spans="4:11" x14ac:dyDescent="0.25">
      <c r="D65">
        <v>6.35</v>
      </c>
      <c r="E65">
        <v>1.7000000000000001E-2</v>
      </c>
      <c r="F65">
        <f t="shared" si="0"/>
        <v>0.29251342652200724</v>
      </c>
      <c r="G65">
        <f t="shared" si="1"/>
        <v>29.251342652200726</v>
      </c>
      <c r="H65">
        <f t="shared" si="2"/>
        <v>1.9655451497282922E-3</v>
      </c>
      <c r="I65">
        <f t="shared" si="3"/>
        <v>1.9655451497282923</v>
      </c>
      <c r="J65">
        <f t="shared" si="4"/>
        <v>1.1440107671601614E-2</v>
      </c>
      <c r="K65">
        <f t="shared" si="5"/>
        <v>11.440107671601615</v>
      </c>
    </row>
    <row r="66" spans="4:11" x14ac:dyDescent="0.25">
      <c r="D66">
        <v>6.41</v>
      </c>
      <c r="E66">
        <v>1.7999999999999999E-2</v>
      </c>
      <c r="F66">
        <f t="shared" si="0"/>
        <v>0.29527733291434127</v>
      </c>
      <c r="G66">
        <f t="shared" si="1"/>
        <v>29.527733291434128</v>
      </c>
      <c r="H66">
        <f t="shared" si="2"/>
        <v>2.0811654526534857E-3</v>
      </c>
      <c r="I66">
        <f t="shared" si="3"/>
        <v>2.0811654526534857</v>
      </c>
      <c r="J66">
        <f t="shared" si="4"/>
        <v>1.2113055181695824E-2</v>
      </c>
      <c r="K66">
        <f t="shared" si="5"/>
        <v>12.113055181695824</v>
      </c>
    </row>
    <row r="67" spans="4:11" x14ac:dyDescent="0.25">
      <c r="D67">
        <v>6.5</v>
      </c>
      <c r="E67">
        <v>1.7999999999999999E-2</v>
      </c>
      <c r="F67">
        <f t="shared" ref="F67:F83" si="6">($B$2+(2*D67)-$B$2)/$B$6</f>
        <v>0.29942319250284216</v>
      </c>
      <c r="G67">
        <f t="shared" ref="G67:G83" si="7">(100*(($B$2+(2*D67)-$B$2))/$B$6)</f>
        <v>29.942319250284218</v>
      </c>
      <c r="H67">
        <f t="shared" ref="H67:H83" si="8">(E67/(2*$B$3*$B$4))</f>
        <v>2.0811654526534857E-3</v>
      </c>
      <c r="I67">
        <f t="shared" ref="I67:I83" si="9">H67*1000</f>
        <v>2.0811654526534857</v>
      </c>
      <c r="J67">
        <f t="shared" ref="J67:J83" si="10">(E67/$B$8)</f>
        <v>1.2113055181695824E-2</v>
      </c>
      <c r="K67">
        <f t="shared" ref="K67:K83" si="11">J67*1000</f>
        <v>12.113055181695824</v>
      </c>
    </row>
    <row r="68" spans="4:11" x14ac:dyDescent="0.25">
      <c r="D68">
        <v>6.61</v>
      </c>
      <c r="E68">
        <v>1.9E-2</v>
      </c>
      <c r="F68">
        <f t="shared" si="6"/>
        <v>0.30449035422212101</v>
      </c>
      <c r="G68">
        <f t="shared" si="7"/>
        <v>30.449035422212106</v>
      </c>
      <c r="H68">
        <f t="shared" si="8"/>
        <v>2.1967857555786792E-3</v>
      </c>
      <c r="I68">
        <f t="shared" si="9"/>
        <v>2.1967857555786794</v>
      </c>
      <c r="J68">
        <f t="shared" si="10"/>
        <v>1.2786002691790038E-2</v>
      </c>
      <c r="K68">
        <f t="shared" si="11"/>
        <v>12.786002691790038</v>
      </c>
    </row>
    <row r="69" spans="4:11" x14ac:dyDescent="0.25">
      <c r="D69">
        <v>6.7</v>
      </c>
      <c r="E69">
        <v>1.9E-2</v>
      </c>
      <c r="F69">
        <f t="shared" si="6"/>
        <v>0.3086362138106219</v>
      </c>
      <c r="G69">
        <f t="shared" si="7"/>
        <v>30.863621381062188</v>
      </c>
      <c r="H69">
        <f t="shared" si="8"/>
        <v>2.1967857555786792E-3</v>
      </c>
      <c r="I69">
        <f t="shared" si="9"/>
        <v>2.1967857555786794</v>
      </c>
      <c r="J69">
        <f t="shared" si="10"/>
        <v>1.2786002691790038E-2</v>
      </c>
      <c r="K69">
        <f t="shared" si="11"/>
        <v>12.786002691790038</v>
      </c>
    </row>
    <row r="70" spans="4:11" x14ac:dyDescent="0.25">
      <c r="D70">
        <v>6.8</v>
      </c>
      <c r="E70">
        <v>0.02</v>
      </c>
      <c r="F70">
        <f t="shared" si="6"/>
        <v>0.31324272446451185</v>
      </c>
      <c r="G70">
        <f t="shared" si="7"/>
        <v>31.324272446451186</v>
      </c>
      <c r="H70">
        <f t="shared" si="8"/>
        <v>2.3124060585038731E-3</v>
      </c>
      <c r="I70">
        <f t="shared" si="9"/>
        <v>2.312406058503873</v>
      </c>
      <c r="J70">
        <f t="shared" si="10"/>
        <v>1.3458950201884251E-2</v>
      </c>
      <c r="K70">
        <f t="shared" si="11"/>
        <v>13.458950201884251</v>
      </c>
    </row>
    <row r="71" spans="4:11" x14ac:dyDescent="0.25">
      <c r="D71">
        <v>6.91</v>
      </c>
      <c r="E71">
        <v>2.1000000000000001E-2</v>
      </c>
      <c r="F71">
        <f t="shared" si="6"/>
        <v>0.31830988618379069</v>
      </c>
      <c r="G71">
        <f t="shared" si="7"/>
        <v>31.83098861837907</v>
      </c>
      <c r="H71">
        <f t="shared" si="8"/>
        <v>2.428026361429067E-3</v>
      </c>
      <c r="I71">
        <f t="shared" si="9"/>
        <v>2.4280263614290671</v>
      </c>
      <c r="J71">
        <f t="shared" si="10"/>
        <v>1.4131897711978465E-2</v>
      </c>
      <c r="K71">
        <f t="shared" si="11"/>
        <v>14.131897711978464</v>
      </c>
    </row>
    <row r="72" spans="4:11" x14ac:dyDescent="0.25">
      <c r="D72">
        <v>7.01</v>
      </c>
      <c r="E72">
        <v>2.1999999999999999E-2</v>
      </c>
      <c r="F72">
        <f t="shared" si="6"/>
        <v>0.32291639683768064</v>
      </c>
      <c r="G72">
        <f t="shared" si="7"/>
        <v>32.291639683768061</v>
      </c>
      <c r="H72">
        <f t="shared" si="8"/>
        <v>2.5436466643542601E-3</v>
      </c>
      <c r="I72">
        <f t="shared" si="9"/>
        <v>2.5436466643542599</v>
      </c>
      <c r="J72">
        <f t="shared" si="10"/>
        <v>1.4804845222072675E-2</v>
      </c>
      <c r="K72">
        <f t="shared" si="11"/>
        <v>14.804845222072675</v>
      </c>
    </row>
    <row r="73" spans="4:11" x14ac:dyDescent="0.25">
      <c r="D73">
        <v>7.1</v>
      </c>
      <c r="E73">
        <v>2.1999999999999999E-2</v>
      </c>
      <c r="F73">
        <f t="shared" si="6"/>
        <v>0.32706225642618136</v>
      </c>
      <c r="G73">
        <f t="shared" si="7"/>
        <v>32.706225642618136</v>
      </c>
      <c r="H73">
        <f t="shared" si="8"/>
        <v>2.5436466643542601E-3</v>
      </c>
      <c r="I73">
        <f t="shared" si="9"/>
        <v>2.5436466643542599</v>
      </c>
      <c r="J73">
        <f t="shared" si="10"/>
        <v>1.4804845222072675E-2</v>
      </c>
      <c r="K73">
        <f t="shared" si="11"/>
        <v>14.804845222072675</v>
      </c>
    </row>
    <row r="74" spans="4:11" x14ac:dyDescent="0.25">
      <c r="D74">
        <v>7.22</v>
      </c>
      <c r="E74">
        <v>2.3E-2</v>
      </c>
      <c r="F74">
        <f t="shared" si="6"/>
        <v>0.33259006921084927</v>
      </c>
      <c r="G74">
        <f t="shared" si="7"/>
        <v>33.259006921084925</v>
      </c>
      <c r="H74">
        <f t="shared" si="8"/>
        <v>2.659266967279454E-3</v>
      </c>
      <c r="I74">
        <f t="shared" si="9"/>
        <v>2.659266967279454</v>
      </c>
      <c r="J74">
        <f t="shared" si="10"/>
        <v>1.5477792732166889E-2</v>
      </c>
      <c r="K74">
        <f t="shared" si="11"/>
        <v>15.477792732166888</v>
      </c>
    </row>
    <row r="75" spans="4:11" x14ac:dyDescent="0.25">
      <c r="D75">
        <v>7.32</v>
      </c>
      <c r="E75">
        <v>2.4E-2</v>
      </c>
      <c r="F75">
        <f t="shared" si="6"/>
        <v>0.33719657986473922</v>
      </c>
      <c r="G75">
        <f t="shared" si="7"/>
        <v>33.719657986473919</v>
      </c>
      <c r="H75">
        <f t="shared" si="8"/>
        <v>2.7748872702046479E-3</v>
      </c>
      <c r="I75">
        <f t="shared" si="9"/>
        <v>2.7748872702046481</v>
      </c>
      <c r="J75">
        <f t="shared" si="10"/>
        <v>1.61507402422611E-2</v>
      </c>
      <c r="K75">
        <f t="shared" si="11"/>
        <v>16.150740242261101</v>
      </c>
    </row>
    <row r="76" spans="4:11" x14ac:dyDescent="0.25">
      <c r="D76">
        <v>7.41</v>
      </c>
      <c r="E76">
        <v>2.5000000000000001E-2</v>
      </c>
      <c r="F76">
        <f t="shared" si="6"/>
        <v>0.34134243945324011</v>
      </c>
      <c r="G76">
        <f t="shared" si="7"/>
        <v>34.134243945324009</v>
      </c>
      <c r="H76">
        <f t="shared" si="8"/>
        <v>2.8905075731298414E-3</v>
      </c>
      <c r="I76">
        <f t="shared" si="9"/>
        <v>2.8905075731298413</v>
      </c>
      <c r="J76">
        <f t="shared" si="10"/>
        <v>1.6823687752355314E-2</v>
      </c>
      <c r="K76">
        <f t="shared" si="11"/>
        <v>16.823687752355315</v>
      </c>
    </row>
    <row r="77" spans="4:11" x14ac:dyDescent="0.25">
      <c r="D77">
        <v>7.52</v>
      </c>
      <c r="E77">
        <v>2.5999999999999999E-2</v>
      </c>
      <c r="F77">
        <f t="shared" si="6"/>
        <v>0.34640960117251896</v>
      </c>
      <c r="G77">
        <f t="shared" si="7"/>
        <v>34.640960117251893</v>
      </c>
      <c r="H77">
        <f t="shared" si="8"/>
        <v>3.0061278760550349E-3</v>
      </c>
      <c r="I77">
        <f t="shared" si="9"/>
        <v>3.006127876055035</v>
      </c>
      <c r="J77">
        <f t="shared" si="10"/>
        <v>1.7496635262449527E-2</v>
      </c>
      <c r="K77">
        <f t="shared" si="11"/>
        <v>17.496635262449526</v>
      </c>
    </row>
    <row r="78" spans="4:11" x14ac:dyDescent="0.25">
      <c r="D78">
        <v>7.63</v>
      </c>
      <c r="E78">
        <v>2.7E-2</v>
      </c>
      <c r="F78">
        <f t="shared" si="6"/>
        <v>0.3514767628917978</v>
      </c>
      <c r="G78">
        <f t="shared" si="7"/>
        <v>35.147676289179778</v>
      </c>
      <c r="H78">
        <f t="shared" si="8"/>
        <v>3.1217481789802284E-3</v>
      </c>
      <c r="I78">
        <f t="shared" si="9"/>
        <v>3.1217481789802282</v>
      </c>
      <c r="J78">
        <f t="shared" si="10"/>
        <v>1.8169582772543737E-2</v>
      </c>
      <c r="K78">
        <f t="shared" si="11"/>
        <v>18.169582772543738</v>
      </c>
    </row>
    <row r="79" spans="4:11" x14ac:dyDescent="0.25">
      <c r="D79">
        <v>7.74</v>
      </c>
      <c r="E79">
        <v>2.7E-2</v>
      </c>
      <c r="F79">
        <f t="shared" si="6"/>
        <v>0.35654392461107659</v>
      </c>
      <c r="G79">
        <f t="shared" si="7"/>
        <v>35.654392461107662</v>
      </c>
      <c r="H79">
        <f t="shared" si="8"/>
        <v>3.1217481789802284E-3</v>
      </c>
      <c r="I79">
        <f t="shared" si="9"/>
        <v>3.1217481789802282</v>
      </c>
      <c r="J79">
        <f t="shared" si="10"/>
        <v>1.8169582772543737E-2</v>
      </c>
      <c r="K79">
        <f t="shared" si="11"/>
        <v>18.169582772543738</v>
      </c>
    </row>
    <row r="80" spans="4:11" x14ac:dyDescent="0.25">
      <c r="D80">
        <v>7.85</v>
      </c>
      <c r="E80">
        <v>2.7E-2</v>
      </c>
      <c r="F80">
        <f t="shared" si="6"/>
        <v>0.36161108633035544</v>
      </c>
      <c r="G80">
        <f t="shared" si="7"/>
        <v>36.161108633035546</v>
      </c>
      <c r="H80">
        <f t="shared" si="8"/>
        <v>3.1217481789802284E-3</v>
      </c>
      <c r="I80">
        <f t="shared" si="9"/>
        <v>3.1217481789802282</v>
      </c>
      <c r="J80">
        <f t="shared" si="10"/>
        <v>1.8169582772543737E-2</v>
      </c>
      <c r="K80">
        <f t="shared" si="11"/>
        <v>18.169582772543738</v>
      </c>
    </row>
    <row r="81" spans="4:11" x14ac:dyDescent="0.25">
      <c r="D81">
        <v>7.94</v>
      </c>
      <c r="E81">
        <v>2.8000000000000001E-2</v>
      </c>
      <c r="F81">
        <f t="shared" si="6"/>
        <v>0.36575694591885649</v>
      </c>
      <c r="G81">
        <f t="shared" si="7"/>
        <v>36.57569459188565</v>
      </c>
      <c r="H81">
        <f t="shared" si="8"/>
        <v>3.2373684819054223E-3</v>
      </c>
      <c r="I81">
        <f t="shared" si="9"/>
        <v>3.2373684819054223</v>
      </c>
      <c r="J81">
        <f t="shared" si="10"/>
        <v>1.8842530282637951E-2</v>
      </c>
      <c r="K81">
        <f t="shared" si="11"/>
        <v>18.842530282637952</v>
      </c>
    </row>
    <row r="82" spans="4:11" x14ac:dyDescent="0.25">
      <c r="D82">
        <v>8.02</v>
      </c>
      <c r="E82">
        <v>2.8000000000000001E-2</v>
      </c>
      <c r="F82">
        <f t="shared" si="6"/>
        <v>0.36944215444196832</v>
      </c>
      <c r="G82">
        <f t="shared" si="7"/>
        <v>36.944215444196836</v>
      </c>
      <c r="H82">
        <f t="shared" si="8"/>
        <v>3.2373684819054223E-3</v>
      </c>
      <c r="I82">
        <f t="shared" si="9"/>
        <v>3.2373684819054223</v>
      </c>
      <c r="J82">
        <f t="shared" si="10"/>
        <v>1.8842530282637951E-2</v>
      </c>
      <c r="K82">
        <f t="shared" si="11"/>
        <v>18.842530282637952</v>
      </c>
    </row>
    <row r="83" spans="4:11" x14ac:dyDescent="0.25">
      <c r="D83">
        <v>8.11</v>
      </c>
      <c r="E83">
        <v>0.01</v>
      </c>
      <c r="F83">
        <f t="shared" si="6"/>
        <v>0.37358801403046921</v>
      </c>
      <c r="G83">
        <f t="shared" si="7"/>
        <v>37.358801403046925</v>
      </c>
      <c r="H83">
        <f t="shared" si="8"/>
        <v>1.1562030292519366E-3</v>
      </c>
      <c r="I83">
        <f t="shared" si="9"/>
        <v>1.1562030292519365</v>
      </c>
      <c r="J83">
        <f t="shared" si="10"/>
        <v>6.7294751009421257E-3</v>
      </c>
      <c r="K83">
        <f t="shared" si="11"/>
        <v>6.7294751009421256</v>
      </c>
    </row>
    <row r="85" spans="4:11" x14ac:dyDescent="0.25">
      <c r="D85" t="s">
        <v>29</v>
      </c>
      <c r="E85">
        <f>E82/B8</f>
        <v>1.8842530282637951E-2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78"/>
  <sheetViews>
    <sheetView workbookViewId="0">
      <selection activeCell="B3" sqref="B3:B4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AVERAGE(10.63,10.31,10.39)</f>
        <v>10.443333333333333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32.808699278989408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 s="9">
        <f>AVERAGE(3.9,2.33,3.48)</f>
        <v>3.2366666666666668</v>
      </c>
      <c r="D3">
        <v>0.09</v>
      </c>
      <c r="E3">
        <v>0</v>
      </c>
      <c r="F3">
        <f t="shared" ref="F3:F66" si="0">($B$2+(2*D3)-$B$2)/$B$6</f>
        <v>4.1882879761025024E-3</v>
      </c>
      <c r="G3">
        <f t="shared" ref="G3:G66" si="1">(100*(($B$2+(2*D3)-$B$2))/$B$6)</f>
        <v>0.41882879761025027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 s="9">
        <f>AVERAGE(0.44,0.47)</f>
        <v>0.45499999999999996</v>
      </c>
      <c r="D4">
        <v>0.2</v>
      </c>
      <c r="E4">
        <v>0</v>
      </c>
      <c r="F4">
        <f t="shared" si="0"/>
        <v>9.3073066135610991E-3</v>
      </c>
      <c r="G4">
        <f t="shared" si="1"/>
        <v>0.93073066135610982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13.68</v>
      </c>
      <c r="D5">
        <v>0.28000000000000003</v>
      </c>
      <c r="E5">
        <v>0</v>
      </c>
      <c r="F5">
        <f t="shared" si="0"/>
        <v>1.3030229258985638E-2</v>
      </c>
      <c r="G5">
        <f t="shared" si="1"/>
        <v>1.3030229258985637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42.976987501108368</v>
      </c>
      <c r="D6">
        <v>0.37</v>
      </c>
      <c r="E6">
        <v>0</v>
      </c>
      <c r="F6">
        <f t="shared" si="0"/>
        <v>1.7218517235088139E-2</v>
      </c>
      <c r="G6">
        <f t="shared" si="1"/>
        <v>1.721851723508814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0.47</v>
      </c>
      <c r="E7">
        <v>0</v>
      </c>
      <c r="F7">
        <f t="shared" si="0"/>
        <v>2.1872170541868605E-2</v>
      </c>
      <c r="G7">
        <f t="shared" si="1"/>
        <v>2.1872170541868607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1.941+1.608</f>
        <v>3.5490000000000004</v>
      </c>
      <c r="D8">
        <v>0.57999999999999996</v>
      </c>
      <c r="E8">
        <v>0</v>
      </c>
      <c r="F8">
        <f t="shared" si="0"/>
        <v>2.6991189179327201E-2</v>
      </c>
      <c r="G8">
        <f t="shared" si="1"/>
        <v>2.69911891793272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0.67</v>
      </c>
      <c r="E9">
        <v>0</v>
      </c>
      <c r="F9">
        <f t="shared" si="0"/>
        <v>3.1179477155429871E-2</v>
      </c>
      <c r="G9">
        <f t="shared" si="1"/>
        <v>3.1179477155429871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0.76</v>
      </c>
      <c r="E10">
        <v>0</v>
      </c>
      <c r="F10">
        <f t="shared" si="0"/>
        <v>3.5367765131532371E-2</v>
      </c>
      <c r="G10">
        <f t="shared" si="1"/>
        <v>3.5367765131532374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0.88</v>
      </c>
      <c r="E11">
        <v>0</v>
      </c>
      <c r="F11">
        <f t="shared" si="0"/>
        <v>4.0952149099668933E-2</v>
      </c>
      <c r="G11">
        <f t="shared" si="1"/>
        <v>4.0952149099668933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0.97</v>
      </c>
      <c r="E12">
        <v>0</v>
      </c>
      <c r="F12">
        <f t="shared" si="0"/>
        <v>4.5140437075771436E-2</v>
      </c>
      <c r="G12">
        <f t="shared" si="1"/>
        <v>4.5140437075771436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1.1100000000000001</v>
      </c>
      <c r="E13">
        <v>0</v>
      </c>
      <c r="F13">
        <f t="shared" si="0"/>
        <v>5.1655551705264251E-2</v>
      </c>
      <c r="G13">
        <f t="shared" si="1"/>
        <v>5.1655551705264253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1.2</v>
      </c>
      <c r="E14">
        <v>0</v>
      </c>
      <c r="F14">
        <f t="shared" si="0"/>
        <v>5.5843839681366754E-2</v>
      </c>
      <c r="G14">
        <f t="shared" si="1"/>
        <v>5.5843839681366756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1.32</v>
      </c>
      <c r="E15">
        <v>0</v>
      </c>
      <c r="F15">
        <f t="shared" si="0"/>
        <v>6.1428223649503483E-2</v>
      </c>
      <c r="G15">
        <f t="shared" si="1"/>
        <v>6.1428223649503479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1.4</v>
      </c>
      <c r="E16">
        <v>0</v>
      </c>
      <c r="F16">
        <f t="shared" si="0"/>
        <v>6.5151146294927853E-2</v>
      </c>
      <c r="G16">
        <f t="shared" si="1"/>
        <v>6.5151146294927855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1.53</v>
      </c>
      <c r="E17">
        <v>0</v>
      </c>
      <c r="F17">
        <f t="shared" si="0"/>
        <v>7.1200895593742708E-2</v>
      </c>
      <c r="G17">
        <f t="shared" si="1"/>
        <v>7.1200895593742706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1.61</v>
      </c>
      <c r="E18">
        <v>0</v>
      </c>
      <c r="F18">
        <f t="shared" si="0"/>
        <v>7.4923818239167078E-2</v>
      </c>
      <c r="G18">
        <f t="shared" si="1"/>
        <v>7.4923818239167082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1.7</v>
      </c>
      <c r="E19">
        <v>0</v>
      </c>
      <c r="F19">
        <f t="shared" si="0"/>
        <v>7.9112106215269581E-2</v>
      </c>
      <c r="G19">
        <f t="shared" si="1"/>
        <v>7.9112106215269593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1.82</v>
      </c>
      <c r="E20">
        <v>0</v>
      </c>
      <c r="F20">
        <f t="shared" si="0"/>
        <v>8.4696490183406303E-2</v>
      </c>
      <c r="G20">
        <f t="shared" si="1"/>
        <v>8.4696490183406308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</row>
    <row r="21" spans="4:11" x14ac:dyDescent="0.25">
      <c r="D21">
        <v>1.89</v>
      </c>
      <c r="E21">
        <v>0</v>
      </c>
      <c r="F21">
        <f t="shared" si="0"/>
        <v>8.7954047498152721E-2</v>
      </c>
      <c r="G21">
        <f t="shared" si="1"/>
        <v>8.7954047498152725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</row>
    <row r="22" spans="4:11" x14ac:dyDescent="0.25">
      <c r="D22">
        <v>2</v>
      </c>
      <c r="E22">
        <v>0</v>
      </c>
      <c r="F22">
        <f t="shared" si="0"/>
        <v>9.307306613561131E-2</v>
      </c>
      <c r="G22">
        <f t="shared" si="1"/>
        <v>9.3073066135611313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</row>
    <row r="23" spans="4:11" x14ac:dyDescent="0.25">
      <c r="D23">
        <v>2.1</v>
      </c>
      <c r="E23">
        <v>0</v>
      </c>
      <c r="F23">
        <f t="shared" si="0"/>
        <v>9.7726719442391946E-2</v>
      </c>
      <c r="G23">
        <f t="shared" si="1"/>
        <v>9.7726719442391943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</row>
    <row r="24" spans="4:11" x14ac:dyDescent="0.25">
      <c r="D24">
        <v>2.2000000000000002</v>
      </c>
      <c r="E24">
        <v>0</v>
      </c>
      <c r="F24">
        <f t="shared" si="0"/>
        <v>0.10238037274917242</v>
      </c>
      <c r="G24">
        <f t="shared" si="1"/>
        <v>10.238037274917241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</row>
    <row r="25" spans="4:11" x14ac:dyDescent="0.25">
      <c r="D25">
        <v>2.31</v>
      </c>
      <c r="E25">
        <v>0</v>
      </c>
      <c r="F25">
        <f t="shared" si="0"/>
        <v>0.107499391386631</v>
      </c>
      <c r="G25">
        <f t="shared" si="1"/>
        <v>10.749939138663102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</row>
    <row r="26" spans="4:11" x14ac:dyDescent="0.25">
      <c r="D26">
        <v>2.4300000000000002</v>
      </c>
      <c r="E26">
        <v>0</v>
      </c>
      <c r="F26">
        <f t="shared" si="0"/>
        <v>0.11308377535476773</v>
      </c>
      <c r="G26">
        <f t="shared" si="1"/>
        <v>11.308377535476774</v>
      </c>
      <c r="H26">
        <f t="shared" si="2"/>
        <v>0</v>
      </c>
      <c r="I26">
        <f t="shared" si="3"/>
        <v>0</v>
      </c>
      <c r="J26">
        <f t="shared" si="4"/>
        <v>0</v>
      </c>
      <c r="K26">
        <f t="shared" si="5"/>
        <v>0</v>
      </c>
    </row>
    <row r="27" spans="4:11" x14ac:dyDescent="0.25">
      <c r="D27">
        <v>2</v>
      </c>
      <c r="E27">
        <v>0</v>
      </c>
      <c r="F27">
        <f t="shared" si="0"/>
        <v>9.307306613561131E-2</v>
      </c>
      <c r="G27">
        <f t="shared" si="1"/>
        <v>9.3073066135611313</v>
      </c>
      <c r="H27">
        <f t="shared" si="2"/>
        <v>0</v>
      </c>
      <c r="I27">
        <f t="shared" si="3"/>
        <v>0</v>
      </c>
      <c r="J27">
        <f t="shared" si="4"/>
        <v>0</v>
      </c>
      <c r="K27">
        <f t="shared" si="5"/>
        <v>0</v>
      </c>
    </row>
    <row r="28" spans="4:11" x14ac:dyDescent="0.25">
      <c r="D28">
        <v>2.5</v>
      </c>
      <c r="E28">
        <v>0</v>
      </c>
      <c r="F28">
        <f t="shared" si="0"/>
        <v>0.11634133266951414</v>
      </c>
      <c r="G28">
        <f t="shared" si="1"/>
        <v>11.634133266951414</v>
      </c>
      <c r="H28">
        <f t="shared" si="2"/>
        <v>0</v>
      </c>
      <c r="I28">
        <f t="shared" si="3"/>
        <v>0</v>
      </c>
      <c r="J28">
        <f t="shared" si="4"/>
        <v>0</v>
      </c>
      <c r="K28">
        <f t="shared" si="5"/>
        <v>0</v>
      </c>
    </row>
    <row r="29" spans="4:11" x14ac:dyDescent="0.25">
      <c r="D29">
        <v>2.6</v>
      </c>
      <c r="E29">
        <v>0</v>
      </c>
      <c r="F29">
        <f t="shared" si="0"/>
        <v>0.12099498597629478</v>
      </c>
      <c r="G29">
        <f t="shared" si="1"/>
        <v>12.099498597629475</v>
      </c>
      <c r="H29">
        <f t="shared" si="2"/>
        <v>0</v>
      </c>
      <c r="I29">
        <f t="shared" si="3"/>
        <v>0</v>
      </c>
      <c r="J29">
        <f t="shared" si="4"/>
        <v>0</v>
      </c>
      <c r="K29">
        <f t="shared" si="5"/>
        <v>0</v>
      </c>
    </row>
    <row r="30" spans="4:11" x14ac:dyDescent="0.25">
      <c r="D30">
        <v>2.7</v>
      </c>
      <c r="E30">
        <v>0</v>
      </c>
      <c r="F30">
        <f t="shared" si="0"/>
        <v>0.12564863928307524</v>
      </c>
      <c r="G30">
        <f t="shared" si="1"/>
        <v>12.564863928307524</v>
      </c>
      <c r="H30">
        <f t="shared" si="2"/>
        <v>0</v>
      </c>
      <c r="I30">
        <f t="shared" si="3"/>
        <v>0</v>
      </c>
      <c r="J30">
        <f t="shared" si="4"/>
        <v>0</v>
      </c>
      <c r="K30">
        <f t="shared" si="5"/>
        <v>0</v>
      </c>
    </row>
    <row r="31" spans="4:11" x14ac:dyDescent="0.25">
      <c r="D31">
        <v>2.82</v>
      </c>
      <c r="E31">
        <v>0</v>
      </c>
      <c r="F31">
        <f t="shared" si="0"/>
        <v>0.13123302325121197</v>
      </c>
      <c r="G31">
        <f t="shared" si="1"/>
        <v>13.123302325121195</v>
      </c>
      <c r="H31">
        <f t="shared" si="2"/>
        <v>0</v>
      </c>
      <c r="I31">
        <f t="shared" si="3"/>
        <v>0</v>
      </c>
      <c r="J31">
        <f t="shared" si="4"/>
        <v>0</v>
      </c>
      <c r="K31">
        <f t="shared" si="5"/>
        <v>0</v>
      </c>
    </row>
    <row r="32" spans="4:11" x14ac:dyDescent="0.25">
      <c r="D32">
        <v>2.91</v>
      </c>
      <c r="E32">
        <v>0</v>
      </c>
      <c r="F32">
        <f t="shared" si="0"/>
        <v>0.13542131122731446</v>
      </c>
      <c r="G32">
        <f t="shared" si="1"/>
        <v>13.542131122731446</v>
      </c>
      <c r="H32">
        <f t="shared" si="2"/>
        <v>0</v>
      </c>
      <c r="I32">
        <f t="shared" si="3"/>
        <v>0</v>
      </c>
      <c r="J32">
        <f t="shared" si="4"/>
        <v>0</v>
      </c>
      <c r="K32">
        <f t="shared" si="5"/>
        <v>0</v>
      </c>
    </row>
    <row r="33" spans="4:11" x14ac:dyDescent="0.25">
      <c r="D33">
        <v>3.02</v>
      </c>
      <c r="E33">
        <v>0</v>
      </c>
      <c r="F33">
        <f t="shared" si="0"/>
        <v>0.14054032986477308</v>
      </c>
      <c r="G33">
        <f t="shared" si="1"/>
        <v>14.054032986477306</v>
      </c>
      <c r="H33">
        <f t="shared" si="2"/>
        <v>0</v>
      </c>
      <c r="I33">
        <f t="shared" si="3"/>
        <v>0</v>
      </c>
      <c r="J33">
        <f t="shared" si="4"/>
        <v>0</v>
      </c>
      <c r="K33">
        <f t="shared" si="5"/>
        <v>0</v>
      </c>
    </row>
    <row r="34" spans="4:11" x14ac:dyDescent="0.25">
      <c r="D34">
        <v>3.12</v>
      </c>
      <c r="E34">
        <v>0</v>
      </c>
      <c r="F34">
        <f t="shared" si="0"/>
        <v>0.14519398317155369</v>
      </c>
      <c r="G34">
        <f t="shared" si="1"/>
        <v>14.519398317155371</v>
      </c>
      <c r="H34">
        <f t="shared" si="2"/>
        <v>0</v>
      </c>
      <c r="I34">
        <f t="shared" si="3"/>
        <v>0</v>
      </c>
      <c r="J34">
        <f t="shared" si="4"/>
        <v>0</v>
      </c>
      <c r="K34">
        <f t="shared" si="5"/>
        <v>0</v>
      </c>
    </row>
    <row r="35" spans="4:11" x14ac:dyDescent="0.25">
      <c r="D35">
        <v>3.21</v>
      </c>
      <c r="E35">
        <v>0</v>
      </c>
      <c r="F35">
        <f t="shared" si="0"/>
        <v>0.1493822711476562</v>
      </c>
      <c r="G35">
        <f t="shared" si="1"/>
        <v>14.93822711476562</v>
      </c>
      <c r="H35">
        <f t="shared" si="2"/>
        <v>0</v>
      </c>
      <c r="I35">
        <f t="shared" si="3"/>
        <v>0</v>
      </c>
      <c r="J35">
        <f t="shared" si="4"/>
        <v>0</v>
      </c>
      <c r="K35">
        <f t="shared" si="5"/>
        <v>0</v>
      </c>
    </row>
    <row r="36" spans="4:11" x14ac:dyDescent="0.25">
      <c r="D36">
        <v>3.3</v>
      </c>
      <c r="E36">
        <v>0</v>
      </c>
      <c r="F36">
        <f t="shared" si="0"/>
        <v>0.15357055912375869</v>
      </c>
      <c r="G36">
        <f t="shared" si="1"/>
        <v>15.35705591237587</v>
      </c>
      <c r="H36">
        <f t="shared" si="2"/>
        <v>0</v>
      </c>
      <c r="I36">
        <f t="shared" si="3"/>
        <v>0</v>
      </c>
      <c r="J36">
        <f t="shared" si="4"/>
        <v>0</v>
      </c>
      <c r="K36">
        <f t="shared" si="5"/>
        <v>0</v>
      </c>
    </row>
    <row r="37" spans="4:11" x14ac:dyDescent="0.25">
      <c r="D37">
        <v>3.4</v>
      </c>
      <c r="E37">
        <v>0</v>
      </c>
      <c r="F37">
        <f t="shared" si="0"/>
        <v>0.15822421243053916</v>
      </c>
      <c r="G37">
        <f t="shared" si="1"/>
        <v>15.822421243053919</v>
      </c>
      <c r="H37">
        <f t="shared" si="2"/>
        <v>0</v>
      </c>
      <c r="I37">
        <f t="shared" si="3"/>
        <v>0</v>
      </c>
      <c r="J37">
        <f t="shared" si="4"/>
        <v>0</v>
      </c>
      <c r="K37">
        <f t="shared" si="5"/>
        <v>0</v>
      </c>
    </row>
    <row r="38" spans="4:11" x14ac:dyDescent="0.25">
      <c r="D38">
        <v>3.51</v>
      </c>
      <c r="E38">
        <v>0</v>
      </c>
      <c r="F38">
        <f t="shared" si="0"/>
        <v>0.16334323106799775</v>
      </c>
      <c r="G38">
        <f t="shared" si="1"/>
        <v>16.334323106799776</v>
      </c>
      <c r="H38">
        <f t="shared" si="2"/>
        <v>0</v>
      </c>
      <c r="I38">
        <f t="shared" si="3"/>
        <v>0</v>
      </c>
      <c r="J38">
        <f t="shared" si="4"/>
        <v>0</v>
      </c>
      <c r="K38">
        <f t="shared" si="5"/>
        <v>0</v>
      </c>
    </row>
    <row r="39" spans="4:11" x14ac:dyDescent="0.25">
      <c r="D39">
        <v>3.6</v>
      </c>
      <c r="E39">
        <v>0</v>
      </c>
      <c r="F39">
        <f t="shared" si="0"/>
        <v>0.16753151904410044</v>
      </c>
      <c r="G39">
        <f t="shared" si="1"/>
        <v>16.753151904410043</v>
      </c>
      <c r="H39">
        <f t="shared" si="2"/>
        <v>0</v>
      </c>
      <c r="I39">
        <f t="shared" si="3"/>
        <v>0</v>
      </c>
      <c r="J39">
        <f t="shared" si="4"/>
        <v>0</v>
      </c>
      <c r="K39">
        <f t="shared" si="5"/>
        <v>0</v>
      </c>
    </row>
    <row r="40" spans="4:11" x14ac:dyDescent="0.25">
      <c r="D40">
        <v>3.71</v>
      </c>
      <c r="E40">
        <v>0</v>
      </c>
      <c r="F40">
        <f t="shared" si="0"/>
        <v>0.17265053768155902</v>
      </c>
      <c r="G40">
        <f t="shared" si="1"/>
        <v>17.265053768155905</v>
      </c>
      <c r="H40">
        <f t="shared" si="2"/>
        <v>0</v>
      </c>
      <c r="I40">
        <f t="shared" si="3"/>
        <v>0</v>
      </c>
      <c r="J40">
        <f t="shared" si="4"/>
        <v>0</v>
      </c>
      <c r="K40">
        <f t="shared" si="5"/>
        <v>0</v>
      </c>
    </row>
    <row r="41" spans="4:11" x14ac:dyDescent="0.25">
      <c r="D41">
        <v>3.82</v>
      </c>
      <c r="E41">
        <v>1E-3</v>
      </c>
      <c r="F41">
        <f t="shared" si="0"/>
        <v>0.17776955631901761</v>
      </c>
      <c r="G41">
        <f t="shared" si="1"/>
        <v>17.77695563190176</v>
      </c>
      <c r="H41">
        <f t="shared" si="2"/>
        <v>3.3951630244112222E-4</v>
      </c>
      <c r="I41">
        <f t="shared" si="3"/>
        <v>0.33951630244112224</v>
      </c>
      <c r="J41">
        <f t="shared" si="4"/>
        <v>2.8176951253874329E-4</v>
      </c>
      <c r="K41">
        <f t="shared" si="5"/>
        <v>0.28176951253874327</v>
      </c>
    </row>
    <row r="42" spans="4:11" x14ac:dyDescent="0.25">
      <c r="D42">
        <v>3.9</v>
      </c>
      <c r="E42">
        <v>1E-3</v>
      </c>
      <c r="F42">
        <f t="shared" si="0"/>
        <v>0.18149247896444198</v>
      </c>
      <c r="G42">
        <f t="shared" si="1"/>
        <v>18.149247896444201</v>
      </c>
      <c r="H42">
        <f t="shared" si="2"/>
        <v>3.3951630244112222E-4</v>
      </c>
      <c r="I42">
        <f t="shared" si="3"/>
        <v>0.33951630244112224</v>
      </c>
      <c r="J42">
        <f t="shared" si="4"/>
        <v>2.8176951253874329E-4</v>
      </c>
      <c r="K42">
        <f t="shared" si="5"/>
        <v>0.28176951253874327</v>
      </c>
    </row>
    <row r="43" spans="4:11" x14ac:dyDescent="0.25">
      <c r="D43">
        <v>4.03</v>
      </c>
      <c r="E43">
        <v>1E-3</v>
      </c>
      <c r="F43">
        <f t="shared" si="0"/>
        <v>0.18754222826325684</v>
      </c>
      <c r="G43">
        <f t="shared" si="1"/>
        <v>18.754222826325684</v>
      </c>
      <c r="H43">
        <f t="shared" si="2"/>
        <v>3.3951630244112222E-4</v>
      </c>
      <c r="I43">
        <f t="shared" si="3"/>
        <v>0.33951630244112224</v>
      </c>
      <c r="J43">
        <f t="shared" si="4"/>
        <v>2.8176951253874329E-4</v>
      </c>
      <c r="K43">
        <f t="shared" si="5"/>
        <v>0.28176951253874327</v>
      </c>
    </row>
    <row r="44" spans="4:11" x14ac:dyDescent="0.25">
      <c r="D44">
        <v>4.1100000000000003</v>
      </c>
      <c r="E44">
        <v>1E-3</v>
      </c>
      <c r="F44">
        <f t="shared" si="0"/>
        <v>0.19126515090868124</v>
      </c>
      <c r="G44">
        <f t="shared" si="1"/>
        <v>19.126515090868121</v>
      </c>
      <c r="H44">
        <f t="shared" si="2"/>
        <v>3.3951630244112222E-4</v>
      </c>
      <c r="I44">
        <f t="shared" si="3"/>
        <v>0.33951630244112224</v>
      </c>
      <c r="J44">
        <f t="shared" si="4"/>
        <v>2.8176951253874329E-4</v>
      </c>
      <c r="K44">
        <f t="shared" si="5"/>
        <v>0.28176951253874327</v>
      </c>
    </row>
    <row r="45" spans="4:11" x14ac:dyDescent="0.25">
      <c r="D45">
        <v>4.25</v>
      </c>
      <c r="E45">
        <v>1E-3</v>
      </c>
      <c r="F45">
        <f t="shared" si="0"/>
        <v>0.19778026553817404</v>
      </c>
      <c r="G45">
        <f t="shared" si="1"/>
        <v>19.778026553817405</v>
      </c>
      <c r="H45">
        <f t="shared" si="2"/>
        <v>3.3951630244112222E-4</v>
      </c>
      <c r="I45">
        <f t="shared" si="3"/>
        <v>0.33951630244112224</v>
      </c>
      <c r="J45">
        <f t="shared" si="4"/>
        <v>2.8176951253874329E-4</v>
      </c>
      <c r="K45">
        <f t="shared" si="5"/>
        <v>0.28176951253874327</v>
      </c>
    </row>
    <row r="46" spans="4:11" x14ac:dyDescent="0.25">
      <c r="D46">
        <v>4.33</v>
      </c>
      <c r="E46">
        <v>1E-3</v>
      </c>
      <c r="F46">
        <f t="shared" si="0"/>
        <v>0.20150318818359841</v>
      </c>
      <c r="G46">
        <f t="shared" si="1"/>
        <v>20.150318818359843</v>
      </c>
      <c r="H46">
        <f t="shared" si="2"/>
        <v>3.3951630244112222E-4</v>
      </c>
      <c r="I46">
        <f t="shared" si="3"/>
        <v>0.33951630244112224</v>
      </c>
      <c r="J46">
        <f t="shared" si="4"/>
        <v>2.8176951253874329E-4</v>
      </c>
      <c r="K46">
        <f t="shared" si="5"/>
        <v>0.28176951253874327</v>
      </c>
    </row>
    <row r="47" spans="4:11" x14ac:dyDescent="0.25">
      <c r="D47">
        <v>4.4400000000000004</v>
      </c>
      <c r="E47">
        <v>1E-3</v>
      </c>
      <c r="F47">
        <f t="shared" si="0"/>
        <v>0.20662220682105717</v>
      </c>
      <c r="G47">
        <f t="shared" si="1"/>
        <v>20.662220682105715</v>
      </c>
      <c r="H47">
        <f t="shared" si="2"/>
        <v>3.3951630244112222E-4</v>
      </c>
      <c r="I47">
        <f t="shared" si="3"/>
        <v>0.33951630244112224</v>
      </c>
      <c r="J47">
        <f t="shared" si="4"/>
        <v>2.8176951253874329E-4</v>
      </c>
      <c r="K47">
        <f t="shared" si="5"/>
        <v>0.28176951253874327</v>
      </c>
    </row>
    <row r="48" spans="4:11" x14ac:dyDescent="0.25">
      <c r="D48">
        <v>4.53</v>
      </c>
      <c r="E48">
        <v>1E-3</v>
      </c>
      <c r="F48">
        <f t="shared" si="0"/>
        <v>0.21081049479715969</v>
      </c>
      <c r="G48">
        <f t="shared" si="1"/>
        <v>21.081049479715968</v>
      </c>
      <c r="H48">
        <f t="shared" si="2"/>
        <v>3.3951630244112222E-4</v>
      </c>
      <c r="I48">
        <f t="shared" si="3"/>
        <v>0.33951630244112224</v>
      </c>
      <c r="J48">
        <f t="shared" si="4"/>
        <v>2.8176951253874329E-4</v>
      </c>
      <c r="K48">
        <f t="shared" si="5"/>
        <v>0.28176951253874327</v>
      </c>
    </row>
    <row r="49" spans="4:11" x14ac:dyDescent="0.25">
      <c r="D49">
        <v>4.63</v>
      </c>
      <c r="E49">
        <v>1E-3</v>
      </c>
      <c r="F49">
        <f t="shared" si="0"/>
        <v>0.21546414810394016</v>
      </c>
      <c r="G49">
        <f t="shared" si="1"/>
        <v>21.546414810394015</v>
      </c>
      <c r="H49">
        <f t="shared" si="2"/>
        <v>3.3951630244112222E-4</v>
      </c>
      <c r="I49">
        <f t="shared" si="3"/>
        <v>0.33951630244112224</v>
      </c>
      <c r="J49">
        <f t="shared" si="4"/>
        <v>2.8176951253874329E-4</v>
      </c>
      <c r="K49">
        <f t="shared" si="5"/>
        <v>0.28176951253874327</v>
      </c>
    </row>
    <row r="50" spans="4:11" x14ac:dyDescent="0.25">
      <c r="D50">
        <v>4.75</v>
      </c>
      <c r="E50">
        <v>2E-3</v>
      </c>
      <c r="F50">
        <f t="shared" si="0"/>
        <v>0.22104853207207686</v>
      </c>
      <c r="G50">
        <f t="shared" si="1"/>
        <v>22.104853207207686</v>
      </c>
      <c r="H50">
        <f t="shared" si="2"/>
        <v>6.7903260488224443E-4</v>
      </c>
      <c r="I50">
        <f t="shared" si="3"/>
        <v>0.67903260488224448</v>
      </c>
      <c r="J50">
        <f t="shared" si="4"/>
        <v>5.6353902507748658E-4</v>
      </c>
      <c r="K50">
        <f t="shared" si="5"/>
        <v>0.56353902507748654</v>
      </c>
    </row>
    <row r="51" spans="4:11" x14ac:dyDescent="0.25">
      <c r="D51">
        <v>4.82</v>
      </c>
      <c r="E51">
        <v>2E-3</v>
      </c>
      <c r="F51">
        <f t="shared" si="0"/>
        <v>0.22430608938682328</v>
      </c>
      <c r="G51">
        <f t="shared" si="1"/>
        <v>22.430608938682326</v>
      </c>
      <c r="H51">
        <f t="shared" si="2"/>
        <v>6.7903260488224443E-4</v>
      </c>
      <c r="I51">
        <f t="shared" si="3"/>
        <v>0.67903260488224448</v>
      </c>
      <c r="J51">
        <f t="shared" si="4"/>
        <v>5.6353902507748658E-4</v>
      </c>
      <c r="K51">
        <f t="shared" si="5"/>
        <v>0.56353902507748654</v>
      </c>
    </row>
    <row r="52" spans="4:11" x14ac:dyDescent="0.25">
      <c r="D52">
        <v>4.9000000000000004</v>
      </c>
      <c r="E52">
        <v>3.0000000000000001E-3</v>
      </c>
      <c r="F52">
        <f t="shared" si="0"/>
        <v>0.22802901203224765</v>
      </c>
      <c r="G52">
        <f t="shared" si="1"/>
        <v>22.802901203224767</v>
      </c>
      <c r="H52">
        <f t="shared" si="2"/>
        <v>1.0185489073233666E-3</v>
      </c>
      <c r="I52">
        <f t="shared" si="3"/>
        <v>1.0185489073233667</v>
      </c>
      <c r="J52">
        <f t="shared" si="4"/>
        <v>8.4530853761622987E-4</v>
      </c>
      <c r="K52">
        <f t="shared" si="5"/>
        <v>0.84530853761622993</v>
      </c>
    </row>
    <row r="53" spans="4:11" x14ac:dyDescent="0.25">
      <c r="D53">
        <v>5.03</v>
      </c>
      <c r="E53">
        <v>3.0000000000000001E-3</v>
      </c>
      <c r="F53">
        <f t="shared" si="0"/>
        <v>0.23407876133106251</v>
      </c>
      <c r="G53">
        <f t="shared" si="1"/>
        <v>23.407876133106249</v>
      </c>
      <c r="H53">
        <f t="shared" si="2"/>
        <v>1.0185489073233666E-3</v>
      </c>
      <c r="I53">
        <f t="shared" si="3"/>
        <v>1.0185489073233667</v>
      </c>
      <c r="J53">
        <f t="shared" si="4"/>
        <v>8.4530853761622987E-4</v>
      </c>
      <c r="K53">
        <f t="shared" si="5"/>
        <v>0.84530853761622993</v>
      </c>
    </row>
    <row r="54" spans="4:11" x14ac:dyDescent="0.25">
      <c r="D54">
        <v>5.12</v>
      </c>
      <c r="E54">
        <v>3.0000000000000001E-3</v>
      </c>
      <c r="F54">
        <f t="shared" si="0"/>
        <v>0.23826704930716502</v>
      </c>
      <c r="G54">
        <f t="shared" si="1"/>
        <v>23.826704930716502</v>
      </c>
      <c r="H54">
        <f t="shared" si="2"/>
        <v>1.0185489073233666E-3</v>
      </c>
      <c r="I54">
        <f t="shared" si="3"/>
        <v>1.0185489073233667</v>
      </c>
      <c r="J54">
        <f t="shared" si="4"/>
        <v>8.4530853761622987E-4</v>
      </c>
      <c r="K54">
        <f t="shared" si="5"/>
        <v>0.84530853761622993</v>
      </c>
    </row>
    <row r="55" spans="4:11" x14ac:dyDescent="0.25">
      <c r="D55">
        <v>5.25</v>
      </c>
      <c r="E55">
        <v>3.0000000000000001E-3</v>
      </c>
      <c r="F55">
        <f t="shared" si="0"/>
        <v>0.24431679860597971</v>
      </c>
      <c r="G55">
        <f t="shared" si="1"/>
        <v>24.431679860597971</v>
      </c>
      <c r="H55">
        <f t="shared" si="2"/>
        <v>1.0185489073233666E-3</v>
      </c>
      <c r="I55">
        <f t="shared" si="3"/>
        <v>1.0185489073233667</v>
      </c>
      <c r="J55">
        <f t="shared" si="4"/>
        <v>8.4530853761622987E-4</v>
      </c>
      <c r="K55">
        <f t="shared" si="5"/>
        <v>0.84530853761622993</v>
      </c>
    </row>
    <row r="56" spans="4:11" x14ac:dyDescent="0.25">
      <c r="D56">
        <v>5.33</v>
      </c>
      <c r="E56">
        <v>3.0000000000000001E-3</v>
      </c>
      <c r="F56">
        <f t="shared" si="0"/>
        <v>0.24803972125140408</v>
      </c>
      <c r="G56">
        <f t="shared" si="1"/>
        <v>24.803972125140405</v>
      </c>
      <c r="H56">
        <f t="shared" si="2"/>
        <v>1.0185489073233666E-3</v>
      </c>
      <c r="I56">
        <f t="shared" si="3"/>
        <v>1.0185489073233667</v>
      </c>
      <c r="J56">
        <f t="shared" si="4"/>
        <v>8.4530853761622987E-4</v>
      </c>
      <c r="K56">
        <f t="shared" si="5"/>
        <v>0.84530853761622993</v>
      </c>
    </row>
    <row r="57" spans="4:11" x14ac:dyDescent="0.25">
      <c r="D57">
        <v>5.45</v>
      </c>
      <c r="E57">
        <v>3.0000000000000001E-3</v>
      </c>
      <c r="F57">
        <f t="shared" si="0"/>
        <v>0.25362410521954082</v>
      </c>
      <c r="G57">
        <f t="shared" si="1"/>
        <v>25.362410521954079</v>
      </c>
      <c r="H57">
        <f t="shared" si="2"/>
        <v>1.0185489073233666E-3</v>
      </c>
      <c r="I57">
        <f t="shared" si="3"/>
        <v>1.0185489073233667</v>
      </c>
      <c r="J57">
        <f t="shared" si="4"/>
        <v>8.4530853761622987E-4</v>
      </c>
      <c r="K57">
        <f t="shared" si="5"/>
        <v>0.84530853761622993</v>
      </c>
    </row>
    <row r="58" spans="4:11" x14ac:dyDescent="0.25">
      <c r="D58">
        <v>5.53</v>
      </c>
      <c r="E58">
        <v>4.0000000000000001E-3</v>
      </c>
      <c r="F58">
        <f t="shared" si="0"/>
        <v>0.25734702786496533</v>
      </c>
      <c r="G58">
        <f t="shared" si="1"/>
        <v>25.734702786496534</v>
      </c>
      <c r="H58">
        <f t="shared" si="2"/>
        <v>1.3580652097644889E-3</v>
      </c>
      <c r="I58">
        <f t="shared" si="3"/>
        <v>1.358065209764489</v>
      </c>
      <c r="J58">
        <f t="shared" si="4"/>
        <v>1.1270780501549732E-3</v>
      </c>
      <c r="K58">
        <f t="shared" si="5"/>
        <v>1.1270780501549731</v>
      </c>
    </row>
    <row r="59" spans="4:11" x14ac:dyDescent="0.25">
      <c r="D59">
        <v>5.62</v>
      </c>
      <c r="E59">
        <v>4.0000000000000001E-3</v>
      </c>
      <c r="F59">
        <f t="shared" si="0"/>
        <v>0.26153531584106782</v>
      </c>
      <c r="G59">
        <f t="shared" si="1"/>
        <v>26.153531584106783</v>
      </c>
      <c r="H59">
        <f t="shared" si="2"/>
        <v>1.3580652097644889E-3</v>
      </c>
      <c r="I59">
        <f t="shared" si="3"/>
        <v>1.358065209764489</v>
      </c>
      <c r="J59">
        <f t="shared" si="4"/>
        <v>1.1270780501549732E-3</v>
      </c>
      <c r="K59">
        <f t="shared" si="5"/>
        <v>1.1270780501549731</v>
      </c>
    </row>
    <row r="60" spans="4:11" x14ac:dyDescent="0.25">
      <c r="D60">
        <v>5.74</v>
      </c>
      <c r="E60">
        <v>4.0000000000000001E-3</v>
      </c>
      <c r="F60">
        <f t="shared" si="0"/>
        <v>0.26711969980920458</v>
      </c>
      <c r="G60">
        <f t="shared" si="1"/>
        <v>26.711969980920458</v>
      </c>
      <c r="H60">
        <f t="shared" si="2"/>
        <v>1.3580652097644889E-3</v>
      </c>
      <c r="I60">
        <f t="shared" si="3"/>
        <v>1.358065209764489</v>
      </c>
      <c r="J60">
        <f t="shared" si="4"/>
        <v>1.1270780501549732E-3</v>
      </c>
      <c r="K60">
        <f t="shared" si="5"/>
        <v>1.1270780501549731</v>
      </c>
    </row>
    <row r="61" spans="4:11" x14ac:dyDescent="0.25">
      <c r="D61">
        <v>5.83</v>
      </c>
      <c r="E61">
        <v>5.0000000000000001E-3</v>
      </c>
      <c r="F61">
        <f t="shared" si="0"/>
        <v>0.2713079877853069</v>
      </c>
      <c r="G61">
        <f t="shared" si="1"/>
        <v>27.130798778530689</v>
      </c>
      <c r="H61">
        <f t="shared" si="2"/>
        <v>1.6975815122056111E-3</v>
      </c>
      <c r="I61">
        <f t="shared" si="3"/>
        <v>1.697581512205611</v>
      </c>
      <c r="J61">
        <f t="shared" si="4"/>
        <v>1.4088475626937165E-3</v>
      </c>
      <c r="K61">
        <f t="shared" si="5"/>
        <v>1.4088475626937165</v>
      </c>
    </row>
    <row r="62" spans="4:11" x14ac:dyDescent="0.25">
      <c r="D62">
        <v>5.93</v>
      </c>
      <c r="E62">
        <v>5.0000000000000001E-3</v>
      </c>
      <c r="F62">
        <f t="shared" si="0"/>
        <v>0.27596164109208754</v>
      </c>
      <c r="G62">
        <f t="shared" si="1"/>
        <v>27.596164109208754</v>
      </c>
      <c r="H62">
        <f t="shared" si="2"/>
        <v>1.6975815122056111E-3</v>
      </c>
      <c r="I62">
        <f t="shared" si="3"/>
        <v>1.697581512205611</v>
      </c>
      <c r="J62">
        <f t="shared" si="4"/>
        <v>1.4088475626937165E-3</v>
      </c>
      <c r="K62">
        <f t="shared" si="5"/>
        <v>1.4088475626937165</v>
      </c>
    </row>
    <row r="63" spans="4:11" x14ac:dyDescent="0.25">
      <c r="D63">
        <v>6</v>
      </c>
      <c r="E63">
        <v>5.0000000000000001E-3</v>
      </c>
      <c r="F63">
        <f t="shared" si="0"/>
        <v>0.27921919840683396</v>
      </c>
      <c r="G63">
        <f t="shared" si="1"/>
        <v>27.921919840683394</v>
      </c>
      <c r="H63">
        <f t="shared" si="2"/>
        <v>1.6975815122056111E-3</v>
      </c>
      <c r="I63">
        <f t="shared" si="3"/>
        <v>1.697581512205611</v>
      </c>
      <c r="J63">
        <f t="shared" si="4"/>
        <v>1.4088475626937165E-3</v>
      </c>
      <c r="K63">
        <f t="shared" si="5"/>
        <v>1.4088475626937165</v>
      </c>
    </row>
    <row r="64" spans="4:11" x14ac:dyDescent="0.25">
      <c r="D64">
        <v>6.05</v>
      </c>
      <c r="E64">
        <v>5.0000000000000001E-3</v>
      </c>
      <c r="F64">
        <f t="shared" si="0"/>
        <v>0.28154602506022425</v>
      </c>
      <c r="G64">
        <f t="shared" si="1"/>
        <v>28.154602506022428</v>
      </c>
      <c r="H64">
        <f t="shared" si="2"/>
        <v>1.6975815122056111E-3</v>
      </c>
      <c r="I64">
        <f t="shared" si="3"/>
        <v>1.697581512205611</v>
      </c>
      <c r="J64">
        <f t="shared" si="4"/>
        <v>1.4088475626937165E-3</v>
      </c>
      <c r="K64">
        <f t="shared" si="5"/>
        <v>1.4088475626937165</v>
      </c>
    </row>
    <row r="65" spans="4:11" x14ac:dyDescent="0.25">
      <c r="D65">
        <v>6.11</v>
      </c>
      <c r="E65">
        <v>5.0000000000000001E-3</v>
      </c>
      <c r="F65">
        <f t="shared" si="0"/>
        <v>0.28433821704429252</v>
      </c>
      <c r="G65">
        <f t="shared" si="1"/>
        <v>28.433821704429256</v>
      </c>
      <c r="H65">
        <f t="shared" si="2"/>
        <v>1.6975815122056111E-3</v>
      </c>
      <c r="I65">
        <f t="shared" si="3"/>
        <v>1.697581512205611</v>
      </c>
      <c r="J65">
        <f t="shared" si="4"/>
        <v>1.4088475626937165E-3</v>
      </c>
      <c r="K65">
        <f t="shared" si="5"/>
        <v>1.4088475626937165</v>
      </c>
    </row>
    <row r="66" spans="4:11" x14ac:dyDescent="0.25">
      <c r="D66">
        <v>6.2</v>
      </c>
      <c r="E66">
        <v>5.0000000000000001E-3</v>
      </c>
      <c r="F66">
        <f t="shared" si="0"/>
        <v>0.28852650502039506</v>
      </c>
      <c r="G66">
        <f t="shared" si="1"/>
        <v>28.852650502039502</v>
      </c>
      <c r="H66">
        <f t="shared" si="2"/>
        <v>1.6975815122056111E-3</v>
      </c>
      <c r="I66">
        <f t="shared" si="3"/>
        <v>1.697581512205611</v>
      </c>
      <c r="J66">
        <f t="shared" si="4"/>
        <v>1.4088475626937165E-3</v>
      </c>
      <c r="K66">
        <f t="shared" si="5"/>
        <v>1.4088475626937165</v>
      </c>
    </row>
    <row r="67" spans="4:11" x14ac:dyDescent="0.25">
      <c r="D67">
        <v>6.31</v>
      </c>
      <c r="E67">
        <v>5.0000000000000001E-3</v>
      </c>
      <c r="F67">
        <f t="shared" ref="F67:F76" si="6">($B$2+(2*D67)-$B$2)/$B$6</f>
        <v>0.29364552365785362</v>
      </c>
      <c r="G67">
        <f t="shared" ref="G67:G76" si="7">(100*(($B$2+(2*D67)-$B$2))/$B$6)</f>
        <v>29.364552365785364</v>
      </c>
      <c r="H67">
        <f t="shared" ref="H67:H76" si="8">(E67/(2*$B$3*$B$4))</f>
        <v>1.6975815122056111E-3</v>
      </c>
      <c r="I67">
        <f t="shared" ref="I67:I76" si="9">H67*1000</f>
        <v>1.697581512205611</v>
      </c>
      <c r="J67">
        <f t="shared" ref="J67:J76" si="10">(E67/$B$8)</f>
        <v>1.4088475626937165E-3</v>
      </c>
      <c r="K67">
        <f t="shared" ref="K67:K76" si="11">J67*1000</f>
        <v>1.4088475626937165</v>
      </c>
    </row>
    <row r="68" spans="4:11" x14ac:dyDescent="0.25">
      <c r="D68">
        <v>6.4</v>
      </c>
      <c r="E68">
        <v>5.0000000000000001E-3</v>
      </c>
      <c r="F68">
        <f t="shared" si="6"/>
        <v>0.29783381163395611</v>
      </c>
      <c r="G68">
        <f t="shared" si="7"/>
        <v>29.783381163395614</v>
      </c>
      <c r="H68">
        <f t="shared" si="8"/>
        <v>1.6975815122056111E-3</v>
      </c>
      <c r="I68">
        <f t="shared" si="9"/>
        <v>1.697581512205611</v>
      </c>
      <c r="J68">
        <f t="shared" si="10"/>
        <v>1.4088475626937165E-3</v>
      </c>
      <c r="K68">
        <f t="shared" si="11"/>
        <v>1.4088475626937165</v>
      </c>
    </row>
    <row r="69" spans="4:11" x14ac:dyDescent="0.25">
      <c r="D69">
        <v>6.5</v>
      </c>
      <c r="E69">
        <v>5.0000000000000001E-3</v>
      </c>
      <c r="F69">
        <f t="shared" si="6"/>
        <v>0.30248746494073675</v>
      </c>
      <c r="G69">
        <f t="shared" si="7"/>
        <v>30.248746494073679</v>
      </c>
      <c r="H69">
        <f t="shared" si="8"/>
        <v>1.6975815122056111E-3</v>
      </c>
      <c r="I69">
        <f t="shared" si="9"/>
        <v>1.697581512205611</v>
      </c>
      <c r="J69">
        <f t="shared" si="10"/>
        <v>1.4088475626937165E-3</v>
      </c>
      <c r="K69">
        <f t="shared" si="11"/>
        <v>1.4088475626937165</v>
      </c>
    </row>
    <row r="70" spans="4:11" x14ac:dyDescent="0.25">
      <c r="D70">
        <v>6.6</v>
      </c>
      <c r="E70">
        <v>5.0000000000000001E-3</v>
      </c>
      <c r="F70">
        <f t="shared" si="6"/>
        <v>0.30714111824751739</v>
      </c>
      <c r="G70">
        <f t="shared" si="7"/>
        <v>30.71411182475174</v>
      </c>
      <c r="H70">
        <f t="shared" si="8"/>
        <v>1.6975815122056111E-3</v>
      </c>
      <c r="I70">
        <f t="shared" si="9"/>
        <v>1.697581512205611</v>
      </c>
      <c r="J70">
        <f t="shared" si="10"/>
        <v>1.4088475626937165E-3</v>
      </c>
      <c r="K70">
        <f t="shared" si="11"/>
        <v>1.4088475626937165</v>
      </c>
    </row>
    <row r="71" spans="4:11" x14ac:dyDescent="0.25">
      <c r="D71">
        <v>6.71</v>
      </c>
      <c r="E71">
        <v>4.0000000000000001E-3</v>
      </c>
      <c r="F71">
        <f t="shared" si="6"/>
        <v>0.312260136884976</v>
      </c>
      <c r="G71">
        <f t="shared" si="7"/>
        <v>31.226013688497602</v>
      </c>
      <c r="H71">
        <f t="shared" si="8"/>
        <v>1.3580652097644889E-3</v>
      </c>
      <c r="I71">
        <f t="shared" si="9"/>
        <v>1.358065209764489</v>
      </c>
      <c r="J71">
        <f t="shared" si="10"/>
        <v>1.1270780501549732E-3</v>
      </c>
      <c r="K71">
        <f t="shared" si="11"/>
        <v>1.1270780501549731</v>
      </c>
    </row>
    <row r="72" spans="4:11" x14ac:dyDescent="0.25">
      <c r="D72">
        <v>6.83</v>
      </c>
      <c r="E72">
        <v>4.0000000000000001E-3</v>
      </c>
      <c r="F72">
        <f t="shared" si="6"/>
        <v>0.31784452085311254</v>
      </c>
      <c r="G72">
        <f t="shared" si="7"/>
        <v>31.784452085311255</v>
      </c>
      <c r="H72">
        <f t="shared" si="8"/>
        <v>1.3580652097644889E-3</v>
      </c>
      <c r="I72">
        <f t="shared" si="9"/>
        <v>1.358065209764489</v>
      </c>
      <c r="J72">
        <f t="shared" si="10"/>
        <v>1.1270780501549732E-3</v>
      </c>
      <c r="K72">
        <f t="shared" si="11"/>
        <v>1.1270780501549731</v>
      </c>
    </row>
    <row r="73" spans="4:11" x14ac:dyDescent="0.25">
      <c r="D73">
        <v>6.9</v>
      </c>
      <c r="E73">
        <v>4.0000000000000001E-3</v>
      </c>
      <c r="F73">
        <f t="shared" si="6"/>
        <v>0.32110207816785896</v>
      </c>
      <c r="G73">
        <f t="shared" si="7"/>
        <v>32.110207816785895</v>
      </c>
      <c r="H73">
        <f t="shared" si="8"/>
        <v>1.3580652097644889E-3</v>
      </c>
      <c r="I73">
        <f t="shared" si="9"/>
        <v>1.358065209764489</v>
      </c>
      <c r="J73">
        <f t="shared" si="10"/>
        <v>1.1270780501549732E-3</v>
      </c>
      <c r="K73">
        <f t="shared" si="11"/>
        <v>1.1270780501549731</v>
      </c>
    </row>
    <row r="74" spans="4:11" x14ac:dyDescent="0.25">
      <c r="D74">
        <v>7.01</v>
      </c>
      <c r="E74">
        <v>3.0000000000000001E-3</v>
      </c>
      <c r="F74">
        <f t="shared" si="6"/>
        <v>0.32622109680531758</v>
      </c>
      <c r="G74">
        <f t="shared" si="7"/>
        <v>32.622109680531757</v>
      </c>
      <c r="H74">
        <f t="shared" si="8"/>
        <v>1.0185489073233666E-3</v>
      </c>
      <c r="I74">
        <f t="shared" si="9"/>
        <v>1.0185489073233667</v>
      </c>
      <c r="J74">
        <f t="shared" si="10"/>
        <v>8.4530853761622987E-4</v>
      </c>
      <c r="K74">
        <f t="shared" si="11"/>
        <v>0.84530853761622993</v>
      </c>
    </row>
    <row r="75" spans="4:11" x14ac:dyDescent="0.25">
      <c r="D75">
        <v>7.1</v>
      </c>
      <c r="E75">
        <v>3.0000000000000001E-3</v>
      </c>
      <c r="F75">
        <f t="shared" si="6"/>
        <v>0.33040938478142023</v>
      </c>
      <c r="G75">
        <f t="shared" si="7"/>
        <v>33.040938478142024</v>
      </c>
      <c r="H75">
        <f t="shared" si="8"/>
        <v>1.0185489073233666E-3</v>
      </c>
      <c r="I75">
        <f t="shared" si="9"/>
        <v>1.0185489073233667</v>
      </c>
      <c r="J75">
        <f t="shared" si="10"/>
        <v>8.4530853761622987E-4</v>
      </c>
      <c r="K75">
        <f t="shared" si="11"/>
        <v>0.84530853761622993</v>
      </c>
    </row>
    <row r="76" spans="4:11" x14ac:dyDescent="0.25">
      <c r="D76">
        <v>7.22</v>
      </c>
      <c r="E76">
        <v>2E-3</v>
      </c>
      <c r="F76">
        <f t="shared" si="6"/>
        <v>0.33599376874955678</v>
      </c>
      <c r="G76">
        <f t="shared" si="7"/>
        <v>33.599376874955681</v>
      </c>
      <c r="H76">
        <f t="shared" si="8"/>
        <v>6.7903260488224443E-4</v>
      </c>
      <c r="I76">
        <f t="shared" si="9"/>
        <v>0.67903260488224448</v>
      </c>
      <c r="J76">
        <f t="shared" si="10"/>
        <v>5.6353902507748658E-4</v>
      </c>
      <c r="K76">
        <f t="shared" si="11"/>
        <v>0.56353902507748654</v>
      </c>
    </row>
    <row r="78" spans="4:11" x14ac:dyDescent="0.25">
      <c r="D78" t="s">
        <v>29</v>
      </c>
      <c r="E78">
        <f>E70/B8</f>
        <v>1.4088475626937165E-3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3"/>
  <sheetViews>
    <sheetView workbookViewId="0">
      <selection activeCell="B3" sqref="B3:B4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AVERAGE(12.83,12.25,12.97)</f>
        <v>12.683333333333332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39.845866823030541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 s="9">
        <f>AVERAGE(3.1,2.45,2.66)</f>
        <v>2.7366666666666668</v>
      </c>
      <c r="D3">
        <v>0.12</v>
      </c>
      <c r="E3">
        <v>0</v>
      </c>
      <c r="F3">
        <f t="shared" ref="F3:F61" si="0">($B$2+(2*D3)-$B$2)/$B$6</f>
        <v>4.9542394736777177E-3</v>
      </c>
      <c r="G3">
        <f t="shared" ref="G3:G61" si="1">(100*(($B$2+(2*D3)-$B$2))/$B$6)</f>
        <v>0.49542394736777179</v>
      </c>
      <c r="H3">
        <f t="shared" ref="H3:H61" si="2">(E3/(2*$B$3*$B$4))</f>
        <v>0</v>
      </c>
      <c r="I3">
        <f t="shared" ref="I3:I61" si="3">H3*1000</f>
        <v>0</v>
      </c>
      <c r="J3">
        <f t="shared" ref="J3:J61" si="4">(E3/$B$8)</f>
        <v>0</v>
      </c>
      <c r="K3">
        <f t="shared" ref="K3:K61" si="5">J3*1000</f>
        <v>0</v>
      </c>
    </row>
    <row r="4" spans="1:11" x14ac:dyDescent="0.25">
      <c r="A4" t="s">
        <v>5</v>
      </c>
      <c r="B4" s="9">
        <f>AVERAGE(0.45,0.57)</f>
        <v>0.51</v>
      </c>
      <c r="D4">
        <v>0.2</v>
      </c>
      <c r="E4">
        <v>0</v>
      </c>
      <c r="F4">
        <f t="shared" si="0"/>
        <v>8.2570657894627652E-3</v>
      </c>
      <c r="G4">
        <f t="shared" si="1"/>
        <v>0.82570657894627653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15.419999999999998</v>
      </c>
      <c r="D5">
        <v>0.3</v>
      </c>
      <c r="E5">
        <v>0</v>
      </c>
      <c r="F5">
        <f t="shared" si="0"/>
        <v>1.2385598684194222E-2</v>
      </c>
      <c r="G5">
        <f t="shared" si="1"/>
        <v>1.2385598684194221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48.443358718354602</v>
      </c>
      <c r="D6">
        <v>0.4</v>
      </c>
      <c r="E6">
        <v>0</v>
      </c>
      <c r="F6">
        <f t="shared" si="0"/>
        <v>1.651413157892553E-2</v>
      </c>
      <c r="G6">
        <f t="shared" si="1"/>
        <v>1.6514131578925531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0.51</v>
      </c>
      <c r="E7">
        <v>0</v>
      </c>
      <c r="F7">
        <f t="shared" si="0"/>
        <v>2.105551776313019E-2</v>
      </c>
      <c r="G7">
        <f t="shared" si="1"/>
        <v>2.1055517763130189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0.924+0.97</f>
        <v>1.8940000000000001</v>
      </c>
      <c r="D8">
        <v>0.62</v>
      </c>
      <c r="E8">
        <v>0</v>
      </c>
      <c r="F8">
        <f t="shared" si="0"/>
        <v>2.5596903947334704E-2</v>
      </c>
      <c r="G8">
        <f t="shared" si="1"/>
        <v>2.5596903947334706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0.7</v>
      </c>
      <c r="E9">
        <v>0</v>
      </c>
      <c r="F9">
        <f t="shared" si="0"/>
        <v>2.889973026311975E-2</v>
      </c>
      <c r="G9">
        <f t="shared" si="1"/>
        <v>2.8899730263119752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0.82</v>
      </c>
      <c r="E10">
        <v>0</v>
      </c>
      <c r="F10">
        <f t="shared" si="0"/>
        <v>3.3853969736797468E-2</v>
      </c>
      <c r="G10">
        <f t="shared" si="1"/>
        <v>3.3853969736797471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0.93</v>
      </c>
      <c r="E11">
        <v>0</v>
      </c>
      <c r="F11">
        <f t="shared" si="0"/>
        <v>3.8395355921001982E-2</v>
      </c>
      <c r="G11">
        <f t="shared" si="1"/>
        <v>3.8395355921001983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1.05</v>
      </c>
      <c r="E12">
        <v>0</v>
      </c>
      <c r="F12">
        <f t="shared" si="0"/>
        <v>4.3349595394679703E-2</v>
      </c>
      <c r="G12">
        <f t="shared" si="1"/>
        <v>4.3349595394679703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1.1200000000000001</v>
      </c>
      <c r="E13">
        <v>0</v>
      </c>
      <c r="F13">
        <f t="shared" si="0"/>
        <v>4.6239568420991688E-2</v>
      </c>
      <c r="G13">
        <f t="shared" si="1"/>
        <v>4.6239568420991688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1.23</v>
      </c>
      <c r="E14">
        <v>0</v>
      </c>
      <c r="F14">
        <f t="shared" si="0"/>
        <v>5.0780954605196202E-2</v>
      </c>
      <c r="G14">
        <f t="shared" si="1"/>
        <v>5.07809546051962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1.33</v>
      </c>
      <c r="E15">
        <v>0</v>
      </c>
      <c r="F15">
        <f t="shared" si="0"/>
        <v>5.4909487499927662E-2</v>
      </c>
      <c r="G15">
        <f t="shared" si="1"/>
        <v>5.4909487499927652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1.41</v>
      </c>
      <c r="E16">
        <v>0</v>
      </c>
      <c r="F16">
        <f t="shared" si="0"/>
        <v>5.8212313815712707E-2</v>
      </c>
      <c r="G16">
        <f t="shared" si="1"/>
        <v>5.8212313815712706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1.52</v>
      </c>
      <c r="E17">
        <v>0</v>
      </c>
      <c r="F17">
        <f t="shared" si="0"/>
        <v>6.2753699999917228E-2</v>
      </c>
      <c r="G17">
        <f t="shared" si="1"/>
        <v>6.2753699999917218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1.6</v>
      </c>
      <c r="E18">
        <v>0</v>
      </c>
      <c r="F18">
        <f t="shared" si="0"/>
        <v>6.6056526315702413E-2</v>
      </c>
      <c r="G18">
        <f t="shared" si="1"/>
        <v>6.6056526315702415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1.71</v>
      </c>
      <c r="E19">
        <v>0</v>
      </c>
      <c r="F19">
        <f t="shared" si="0"/>
        <v>7.0597912499906934E-2</v>
      </c>
      <c r="G19">
        <f t="shared" si="1"/>
        <v>7.0597912499906927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1.81</v>
      </c>
      <c r="E20">
        <v>0</v>
      </c>
      <c r="F20">
        <f t="shared" si="0"/>
        <v>7.4726445394638241E-2</v>
      </c>
      <c r="G20">
        <f t="shared" si="1"/>
        <v>7.4726445394638246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</row>
    <row r="21" spans="4:11" x14ac:dyDescent="0.25">
      <c r="D21">
        <v>1.93</v>
      </c>
      <c r="E21">
        <v>0</v>
      </c>
      <c r="F21">
        <f t="shared" si="0"/>
        <v>7.9680684868315962E-2</v>
      </c>
      <c r="G21">
        <f t="shared" si="1"/>
        <v>7.9680684868315961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</row>
    <row r="22" spans="4:11" x14ac:dyDescent="0.25">
      <c r="D22">
        <v>2.02</v>
      </c>
      <c r="E22">
        <v>0</v>
      </c>
      <c r="F22">
        <f t="shared" si="0"/>
        <v>8.3396364473574208E-2</v>
      </c>
      <c r="G22">
        <f t="shared" si="1"/>
        <v>8.3396364473574209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</row>
    <row r="23" spans="4:11" x14ac:dyDescent="0.25">
      <c r="D23">
        <v>2.13</v>
      </c>
      <c r="E23">
        <v>0</v>
      </c>
      <c r="F23">
        <f t="shared" si="0"/>
        <v>8.7937750657778715E-2</v>
      </c>
      <c r="G23">
        <f t="shared" si="1"/>
        <v>8.7937750657778722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</row>
    <row r="24" spans="4:11" x14ac:dyDescent="0.25">
      <c r="D24">
        <v>2.2200000000000002</v>
      </c>
      <c r="E24">
        <v>0</v>
      </c>
      <c r="F24">
        <f t="shared" si="0"/>
        <v>9.1653430263036975E-2</v>
      </c>
      <c r="G24">
        <f t="shared" si="1"/>
        <v>9.165343026303697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</row>
    <row r="25" spans="4:11" x14ac:dyDescent="0.25">
      <c r="D25">
        <v>2.31</v>
      </c>
      <c r="E25">
        <v>0</v>
      </c>
      <c r="F25">
        <f t="shared" si="0"/>
        <v>9.5369109868295221E-2</v>
      </c>
      <c r="G25">
        <f t="shared" si="1"/>
        <v>9.5369109868295237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</row>
    <row r="26" spans="4:11" x14ac:dyDescent="0.25">
      <c r="D26">
        <v>2.4500000000000002</v>
      </c>
      <c r="E26">
        <v>0</v>
      </c>
      <c r="F26">
        <f t="shared" si="0"/>
        <v>0.1011490559209192</v>
      </c>
      <c r="G26">
        <f t="shared" si="1"/>
        <v>10.114905592091921</v>
      </c>
      <c r="H26">
        <f t="shared" si="2"/>
        <v>0</v>
      </c>
      <c r="I26">
        <f t="shared" si="3"/>
        <v>0</v>
      </c>
      <c r="J26">
        <f t="shared" si="4"/>
        <v>0</v>
      </c>
      <c r="K26">
        <f t="shared" si="5"/>
        <v>0</v>
      </c>
    </row>
    <row r="27" spans="4:11" x14ac:dyDescent="0.25">
      <c r="D27">
        <v>2.54</v>
      </c>
      <c r="E27">
        <v>0</v>
      </c>
      <c r="F27">
        <f t="shared" si="0"/>
        <v>0.10486473552617746</v>
      </c>
      <c r="G27">
        <f t="shared" si="1"/>
        <v>10.486473552617745</v>
      </c>
      <c r="H27">
        <f t="shared" si="2"/>
        <v>0</v>
      </c>
      <c r="I27">
        <f t="shared" si="3"/>
        <v>0</v>
      </c>
      <c r="J27">
        <f t="shared" si="4"/>
        <v>0</v>
      </c>
      <c r="K27">
        <f t="shared" si="5"/>
        <v>0</v>
      </c>
    </row>
    <row r="28" spans="4:11" x14ac:dyDescent="0.25">
      <c r="D28">
        <v>2.61</v>
      </c>
      <c r="E28">
        <v>0</v>
      </c>
      <c r="F28">
        <f t="shared" si="0"/>
        <v>0.10775470855248945</v>
      </c>
      <c r="G28">
        <f t="shared" si="1"/>
        <v>10.775470855248944</v>
      </c>
      <c r="H28">
        <f t="shared" si="2"/>
        <v>0</v>
      </c>
      <c r="I28">
        <f t="shared" si="3"/>
        <v>0</v>
      </c>
      <c r="J28">
        <f t="shared" si="4"/>
        <v>0</v>
      </c>
      <c r="K28">
        <f t="shared" si="5"/>
        <v>0</v>
      </c>
    </row>
    <row r="29" spans="4:11" x14ac:dyDescent="0.25">
      <c r="D29">
        <v>2.75</v>
      </c>
      <c r="E29">
        <v>0</v>
      </c>
      <c r="F29">
        <f t="shared" si="0"/>
        <v>0.11353465460511343</v>
      </c>
      <c r="G29">
        <f t="shared" si="1"/>
        <v>11.353465460511343</v>
      </c>
      <c r="H29">
        <f t="shared" si="2"/>
        <v>0</v>
      </c>
      <c r="I29">
        <f t="shared" si="3"/>
        <v>0</v>
      </c>
      <c r="J29">
        <f t="shared" si="4"/>
        <v>0</v>
      </c>
      <c r="K29">
        <f t="shared" si="5"/>
        <v>0</v>
      </c>
    </row>
    <row r="30" spans="4:11" x14ac:dyDescent="0.25">
      <c r="D30">
        <v>2.85</v>
      </c>
      <c r="E30">
        <v>0</v>
      </c>
      <c r="F30">
        <f t="shared" si="0"/>
        <v>0.11766318749984488</v>
      </c>
      <c r="G30">
        <f t="shared" si="1"/>
        <v>11.766318749984487</v>
      </c>
      <c r="H30">
        <f t="shared" si="2"/>
        <v>0</v>
      </c>
      <c r="I30">
        <f t="shared" si="3"/>
        <v>0</v>
      </c>
      <c r="J30">
        <f t="shared" si="4"/>
        <v>0</v>
      </c>
      <c r="K30">
        <f t="shared" si="5"/>
        <v>0</v>
      </c>
    </row>
    <row r="31" spans="4:11" x14ac:dyDescent="0.25">
      <c r="D31">
        <v>2.95</v>
      </c>
      <c r="E31">
        <v>0</v>
      </c>
      <c r="F31">
        <f t="shared" si="0"/>
        <v>0.1217917203945762</v>
      </c>
      <c r="G31">
        <f t="shared" si="1"/>
        <v>12.179172039457621</v>
      </c>
      <c r="H31">
        <f t="shared" si="2"/>
        <v>0</v>
      </c>
      <c r="I31">
        <f t="shared" si="3"/>
        <v>0</v>
      </c>
      <c r="J31">
        <f t="shared" si="4"/>
        <v>0</v>
      </c>
      <c r="K31">
        <f t="shared" si="5"/>
        <v>0</v>
      </c>
    </row>
    <row r="32" spans="4:11" x14ac:dyDescent="0.25">
      <c r="D32">
        <v>3.03</v>
      </c>
      <c r="E32">
        <v>0</v>
      </c>
      <c r="F32">
        <f t="shared" si="0"/>
        <v>0.12509454671036138</v>
      </c>
      <c r="G32">
        <f t="shared" si="1"/>
        <v>12.509454671036139</v>
      </c>
      <c r="H32">
        <f t="shared" si="2"/>
        <v>0</v>
      </c>
      <c r="I32">
        <f t="shared" si="3"/>
        <v>0</v>
      </c>
      <c r="J32">
        <f t="shared" si="4"/>
        <v>0</v>
      </c>
      <c r="K32">
        <f t="shared" si="5"/>
        <v>0</v>
      </c>
    </row>
    <row r="33" spans="4:11" x14ac:dyDescent="0.25">
      <c r="D33">
        <v>3.11</v>
      </c>
      <c r="E33">
        <v>1E-3</v>
      </c>
      <c r="F33">
        <f t="shared" si="0"/>
        <v>0.12839737302614643</v>
      </c>
      <c r="G33">
        <f t="shared" si="1"/>
        <v>12.839737302614644</v>
      </c>
      <c r="H33">
        <f t="shared" si="2"/>
        <v>3.5824317546750728E-4</v>
      </c>
      <c r="I33">
        <f t="shared" si="3"/>
        <v>0.35824317546750728</v>
      </c>
      <c r="J33">
        <f t="shared" si="4"/>
        <v>5.2798310454065466E-4</v>
      </c>
      <c r="K33">
        <f t="shared" si="5"/>
        <v>0.52798310454065467</v>
      </c>
    </row>
    <row r="34" spans="4:11" x14ac:dyDescent="0.25">
      <c r="D34">
        <v>3.2</v>
      </c>
      <c r="E34">
        <v>1E-3</v>
      </c>
      <c r="F34">
        <f t="shared" si="0"/>
        <v>0.13211305263140469</v>
      </c>
      <c r="G34">
        <f t="shared" si="1"/>
        <v>13.211305263140469</v>
      </c>
      <c r="H34">
        <f t="shared" si="2"/>
        <v>3.5824317546750728E-4</v>
      </c>
      <c r="I34">
        <f t="shared" si="3"/>
        <v>0.35824317546750728</v>
      </c>
      <c r="J34">
        <f t="shared" si="4"/>
        <v>5.2798310454065466E-4</v>
      </c>
      <c r="K34">
        <f t="shared" si="5"/>
        <v>0.52798310454065467</v>
      </c>
    </row>
    <row r="35" spans="4:11" x14ac:dyDescent="0.25">
      <c r="D35">
        <v>3.32</v>
      </c>
      <c r="E35">
        <v>0</v>
      </c>
      <c r="F35">
        <f t="shared" si="0"/>
        <v>0.13706729210508239</v>
      </c>
      <c r="G35">
        <f t="shared" si="1"/>
        <v>13.706729210508239</v>
      </c>
      <c r="H35">
        <f t="shared" si="2"/>
        <v>0</v>
      </c>
      <c r="I35">
        <f t="shared" si="3"/>
        <v>0</v>
      </c>
      <c r="J35">
        <f t="shared" si="4"/>
        <v>0</v>
      </c>
      <c r="K35">
        <f t="shared" si="5"/>
        <v>0</v>
      </c>
    </row>
    <row r="36" spans="4:11" x14ac:dyDescent="0.25">
      <c r="D36">
        <v>3.43</v>
      </c>
      <c r="E36">
        <v>1E-3</v>
      </c>
      <c r="F36">
        <f t="shared" si="0"/>
        <v>0.14160867828928692</v>
      </c>
      <c r="G36">
        <f t="shared" si="1"/>
        <v>14.160867828928692</v>
      </c>
      <c r="H36">
        <f t="shared" si="2"/>
        <v>3.5824317546750728E-4</v>
      </c>
      <c r="I36">
        <f t="shared" si="3"/>
        <v>0.35824317546750728</v>
      </c>
      <c r="J36">
        <f t="shared" si="4"/>
        <v>5.2798310454065466E-4</v>
      </c>
      <c r="K36">
        <f t="shared" si="5"/>
        <v>0.52798310454065467</v>
      </c>
    </row>
    <row r="37" spans="4:11" x14ac:dyDescent="0.25">
      <c r="D37">
        <v>3.52</v>
      </c>
      <c r="E37">
        <v>1E-3</v>
      </c>
      <c r="F37">
        <f t="shared" si="0"/>
        <v>0.14532435789454518</v>
      </c>
      <c r="G37">
        <f t="shared" si="1"/>
        <v>14.532435789454516</v>
      </c>
      <c r="H37">
        <f t="shared" si="2"/>
        <v>3.5824317546750728E-4</v>
      </c>
      <c r="I37">
        <f t="shared" si="3"/>
        <v>0.35824317546750728</v>
      </c>
      <c r="J37">
        <f t="shared" si="4"/>
        <v>5.2798310454065466E-4</v>
      </c>
      <c r="K37">
        <f t="shared" si="5"/>
        <v>0.52798310454065467</v>
      </c>
    </row>
    <row r="38" spans="4:11" x14ac:dyDescent="0.25">
      <c r="D38">
        <v>3.63</v>
      </c>
      <c r="E38">
        <v>1E-3</v>
      </c>
      <c r="F38">
        <f t="shared" si="0"/>
        <v>0.14986574407874967</v>
      </c>
      <c r="G38">
        <f t="shared" si="1"/>
        <v>14.986574407874967</v>
      </c>
      <c r="H38">
        <f t="shared" si="2"/>
        <v>3.5824317546750728E-4</v>
      </c>
      <c r="I38">
        <f t="shared" si="3"/>
        <v>0.35824317546750728</v>
      </c>
      <c r="J38">
        <f t="shared" si="4"/>
        <v>5.2798310454065466E-4</v>
      </c>
      <c r="K38">
        <f t="shared" si="5"/>
        <v>0.52798310454065467</v>
      </c>
    </row>
    <row r="39" spans="4:11" x14ac:dyDescent="0.25">
      <c r="D39">
        <v>3.76</v>
      </c>
      <c r="E39">
        <v>1E-3</v>
      </c>
      <c r="F39">
        <f t="shared" si="0"/>
        <v>0.15523283684190059</v>
      </c>
      <c r="G39">
        <f t="shared" si="1"/>
        <v>15.52328368419006</v>
      </c>
      <c r="H39">
        <f t="shared" si="2"/>
        <v>3.5824317546750728E-4</v>
      </c>
      <c r="I39">
        <f t="shared" si="3"/>
        <v>0.35824317546750728</v>
      </c>
      <c r="J39">
        <f t="shared" si="4"/>
        <v>5.2798310454065466E-4</v>
      </c>
      <c r="K39">
        <f t="shared" si="5"/>
        <v>0.52798310454065467</v>
      </c>
    </row>
    <row r="40" spans="4:11" x14ac:dyDescent="0.25">
      <c r="D40">
        <v>3.82</v>
      </c>
      <c r="E40">
        <v>1E-3</v>
      </c>
      <c r="F40">
        <f t="shared" si="0"/>
        <v>0.1577099565787394</v>
      </c>
      <c r="G40">
        <f t="shared" si="1"/>
        <v>15.770995657873938</v>
      </c>
      <c r="H40">
        <f t="shared" si="2"/>
        <v>3.5824317546750728E-4</v>
      </c>
      <c r="I40">
        <f t="shared" si="3"/>
        <v>0.35824317546750728</v>
      </c>
      <c r="J40">
        <f t="shared" si="4"/>
        <v>5.2798310454065466E-4</v>
      </c>
      <c r="K40">
        <f t="shared" si="5"/>
        <v>0.52798310454065467</v>
      </c>
    </row>
    <row r="41" spans="4:11" x14ac:dyDescent="0.25">
      <c r="D41">
        <v>3.97</v>
      </c>
      <c r="E41">
        <v>1E-3</v>
      </c>
      <c r="F41">
        <f t="shared" si="0"/>
        <v>0.16390275592083642</v>
      </c>
      <c r="G41">
        <f t="shared" si="1"/>
        <v>16.390275592083643</v>
      </c>
      <c r="H41">
        <f t="shared" si="2"/>
        <v>3.5824317546750728E-4</v>
      </c>
      <c r="I41">
        <f t="shared" si="3"/>
        <v>0.35824317546750728</v>
      </c>
      <c r="J41">
        <f t="shared" si="4"/>
        <v>5.2798310454065466E-4</v>
      </c>
      <c r="K41">
        <f t="shared" si="5"/>
        <v>0.52798310454065467</v>
      </c>
    </row>
    <row r="42" spans="4:11" x14ac:dyDescent="0.25">
      <c r="D42">
        <v>4.05</v>
      </c>
      <c r="E42">
        <v>2E-3</v>
      </c>
      <c r="F42">
        <f t="shared" si="0"/>
        <v>0.16720558223662163</v>
      </c>
      <c r="G42">
        <f t="shared" si="1"/>
        <v>16.720558223662163</v>
      </c>
      <c r="H42">
        <f t="shared" si="2"/>
        <v>7.1648635093501457E-4</v>
      </c>
      <c r="I42">
        <f t="shared" si="3"/>
        <v>0.71648635093501456</v>
      </c>
      <c r="J42">
        <f t="shared" si="4"/>
        <v>1.0559662090813093E-3</v>
      </c>
      <c r="K42">
        <f t="shared" si="5"/>
        <v>1.0559662090813093</v>
      </c>
    </row>
    <row r="43" spans="4:11" x14ac:dyDescent="0.25">
      <c r="D43">
        <v>4.1500000000000004</v>
      </c>
      <c r="E43">
        <v>1E-3</v>
      </c>
      <c r="F43">
        <f t="shared" si="0"/>
        <v>0.17133411513135308</v>
      </c>
      <c r="G43">
        <f t="shared" si="1"/>
        <v>17.133411513135307</v>
      </c>
      <c r="H43">
        <f t="shared" si="2"/>
        <v>3.5824317546750728E-4</v>
      </c>
      <c r="I43">
        <f t="shared" si="3"/>
        <v>0.35824317546750728</v>
      </c>
      <c r="J43">
        <f t="shared" si="4"/>
        <v>5.2798310454065466E-4</v>
      </c>
      <c r="K43">
        <f t="shared" si="5"/>
        <v>0.52798310454065467</v>
      </c>
    </row>
    <row r="44" spans="4:11" x14ac:dyDescent="0.25">
      <c r="D44">
        <v>4.28</v>
      </c>
      <c r="E44">
        <v>2E-3</v>
      </c>
      <c r="F44">
        <f t="shared" si="0"/>
        <v>0.17670120789450386</v>
      </c>
      <c r="G44">
        <f t="shared" si="1"/>
        <v>17.670120789450387</v>
      </c>
      <c r="H44">
        <f t="shared" si="2"/>
        <v>7.1648635093501457E-4</v>
      </c>
      <c r="I44">
        <f t="shared" si="3"/>
        <v>0.71648635093501456</v>
      </c>
      <c r="J44">
        <f t="shared" si="4"/>
        <v>1.0559662090813093E-3</v>
      </c>
      <c r="K44">
        <f t="shared" si="5"/>
        <v>1.0559662090813093</v>
      </c>
    </row>
    <row r="45" spans="4:11" x14ac:dyDescent="0.25">
      <c r="D45">
        <v>4.37</v>
      </c>
      <c r="E45">
        <v>2E-3</v>
      </c>
      <c r="F45">
        <f t="shared" si="0"/>
        <v>0.18041688749976209</v>
      </c>
      <c r="G45">
        <f t="shared" si="1"/>
        <v>18.04168874997621</v>
      </c>
      <c r="H45">
        <f t="shared" si="2"/>
        <v>7.1648635093501457E-4</v>
      </c>
      <c r="I45">
        <f t="shared" si="3"/>
        <v>0.71648635093501456</v>
      </c>
      <c r="J45">
        <f t="shared" si="4"/>
        <v>1.0559662090813093E-3</v>
      </c>
      <c r="K45">
        <f t="shared" si="5"/>
        <v>1.0559662090813093</v>
      </c>
    </row>
    <row r="46" spans="4:11" x14ac:dyDescent="0.25">
      <c r="D46">
        <v>4.46</v>
      </c>
      <c r="E46">
        <v>3.0000000000000001E-3</v>
      </c>
      <c r="F46">
        <f t="shared" si="0"/>
        <v>0.18413256710502035</v>
      </c>
      <c r="G46">
        <f t="shared" si="1"/>
        <v>18.413256710502036</v>
      </c>
      <c r="H46">
        <f t="shared" si="2"/>
        <v>1.074729526402522E-3</v>
      </c>
      <c r="I46">
        <f t="shared" si="3"/>
        <v>1.0747295264025221</v>
      </c>
      <c r="J46">
        <f t="shared" si="4"/>
        <v>1.583949313621964E-3</v>
      </c>
      <c r="K46">
        <f t="shared" si="5"/>
        <v>1.583949313621964</v>
      </c>
    </row>
    <row r="47" spans="4:11" x14ac:dyDescent="0.25">
      <c r="D47">
        <v>4.54</v>
      </c>
      <c r="E47">
        <v>2E-3</v>
      </c>
      <c r="F47">
        <f t="shared" si="0"/>
        <v>0.1874353934208054</v>
      </c>
      <c r="G47">
        <f t="shared" si="1"/>
        <v>18.743539342080538</v>
      </c>
      <c r="H47">
        <f t="shared" si="2"/>
        <v>7.1648635093501457E-4</v>
      </c>
      <c r="I47">
        <f t="shared" si="3"/>
        <v>0.71648635093501456</v>
      </c>
      <c r="J47">
        <f t="shared" si="4"/>
        <v>1.0559662090813093E-3</v>
      </c>
      <c r="K47">
        <f t="shared" si="5"/>
        <v>1.0559662090813093</v>
      </c>
    </row>
    <row r="48" spans="4:11" x14ac:dyDescent="0.25">
      <c r="D48">
        <v>4.63</v>
      </c>
      <c r="E48">
        <v>3.0000000000000001E-3</v>
      </c>
      <c r="F48">
        <f t="shared" si="0"/>
        <v>0.19115107302606366</v>
      </c>
      <c r="G48">
        <f t="shared" si="1"/>
        <v>19.115107302606365</v>
      </c>
      <c r="H48">
        <f t="shared" si="2"/>
        <v>1.074729526402522E-3</v>
      </c>
      <c r="I48">
        <f t="shared" si="3"/>
        <v>1.0747295264025221</v>
      </c>
      <c r="J48">
        <f t="shared" si="4"/>
        <v>1.583949313621964E-3</v>
      </c>
      <c r="K48">
        <f t="shared" si="5"/>
        <v>1.583949313621964</v>
      </c>
    </row>
    <row r="49" spans="4:11" x14ac:dyDescent="0.25">
      <c r="D49">
        <v>4.79</v>
      </c>
      <c r="E49">
        <v>3.0000000000000001E-3</v>
      </c>
      <c r="F49">
        <f t="shared" si="0"/>
        <v>0.19775672565763389</v>
      </c>
      <c r="G49">
        <f t="shared" si="1"/>
        <v>19.77567256576339</v>
      </c>
      <c r="H49">
        <f t="shared" si="2"/>
        <v>1.074729526402522E-3</v>
      </c>
      <c r="I49">
        <f t="shared" si="3"/>
        <v>1.0747295264025221</v>
      </c>
      <c r="J49">
        <f t="shared" si="4"/>
        <v>1.583949313621964E-3</v>
      </c>
      <c r="K49">
        <f t="shared" si="5"/>
        <v>1.583949313621964</v>
      </c>
    </row>
    <row r="50" spans="4:11" x14ac:dyDescent="0.25">
      <c r="D50">
        <v>4.84</v>
      </c>
      <c r="E50">
        <v>2E-3</v>
      </c>
      <c r="F50">
        <f t="shared" si="0"/>
        <v>0.19982099210499962</v>
      </c>
      <c r="G50">
        <f t="shared" si="1"/>
        <v>19.982099210499964</v>
      </c>
      <c r="H50">
        <f t="shared" si="2"/>
        <v>7.1648635093501457E-4</v>
      </c>
      <c r="I50">
        <f t="shared" si="3"/>
        <v>0.71648635093501456</v>
      </c>
      <c r="J50">
        <f t="shared" si="4"/>
        <v>1.0559662090813093E-3</v>
      </c>
      <c r="K50">
        <f t="shared" si="5"/>
        <v>1.0559662090813093</v>
      </c>
    </row>
    <row r="51" spans="4:11" x14ac:dyDescent="0.25">
      <c r="D51">
        <v>4.95</v>
      </c>
      <c r="E51">
        <v>3.0000000000000001E-3</v>
      </c>
      <c r="F51">
        <f t="shared" si="0"/>
        <v>0.20436237828920414</v>
      </c>
      <c r="G51">
        <f t="shared" si="1"/>
        <v>20.436237828920415</v>
      </c>
      <c r="H51">
        <f t="shared" si="2"/>
        <v>1.074729526402522E-3</v>
      </c>
      <c r="I51">
        <f t="shared" si="3"/>
        <v>1.0747295264025221</v>
      </c>
      <c r="J51">
        <f t="shared" si="4"/>
        <v>1.583949313621964E-3</v>
      </c>
      <c r="K51">
        <f t="shared" si="5"/>
        <v>1.583949313621964</v>
      </c>
    </row>
    <row r="52" spans="4:11" x14ac:dyDescent="0.25">
      <c r="D52">
        <v>5.04</v>
      </c>
      <c r="E52">
        <v>3.0000000000000001E-3</v>
      </c>
      <c r="F52">
        <f t="shared" si="0"/>
        <v>0.20807805789446238</v>
      </c>
      <c r="G52">
        <f t="shared" si="1"/>
        <v>20.807805789446238</v>
      </c>
      <c r="H52">
        <f t="shared" si="2"/>
        <v>1.074729526402522E-3</v>
      </c>
      <c r="I52">
        <f t="shared" si="3"/>
        <v>1.0747295264025221</v>
      </c>
      <c r="J52">
        <f t="shared" si="4"/>
        <v>1.583949313621964E-3</v>
      </c>
      <c r="K52">
        <f t="shared" si="5"/>
        <v>1.583949313621964</v>
      </c>
    </row>
    <row r="53" spans="4:11" x14ac:dyDescent="0.25">
      <c r="D53">
        <v>5.14</v>
      </c>
      <c r="E53">
        <v>3.0000000000000001E-3</v>
      </c>
      <c r="F53">
        <f t="shared" si="0"/>
        <v>0.21220659078919385</v>
      </c>
      <c r="G53">
        <f t="shared" si="1"/>
        <v>21.220659078919383</v>
      </c>
      <c r="H53">
        <f t="shared" si="2"/>
        <v>1.074729526402522E-3</v>
      </c>
      <c r="I53">
        <f t="shared" si="3"/>
        <v>1.0747295264025221</v>
      </c>
      <c r="J53">
        <f t="shared" si="4"/>
        <v>1.583949313621964E-3</v>
      </c>
      <c r="K53">
        <f t="shared" si="5"/>
        <v>1.583949313621964</v>
      </c>
    </row>
    <row r="54" spans="4:11" x14ac:dyDescent="0.25">
      <c r="D54">
        <v>5.22</v>
      </c>
      <c r="E54">
        <v>3.0000000000000001E-3</v>
      </c>
      <c r="F54">
        <f t="shared" si="0"/>
        <v>0.2155094171049789</v>
      </c>
      <c r="G54">
        <f t="shared" si="1"/>
        <v>21.550941710497888</v>
      </c>
      <c r="H54">
        <f t="shared" si="2"/>
        <v>1.074729526402522E-3</v>
      </c>
      <c r="I54">
        <f t="shared" si="3"/>
        <v>1.0747295264025221</v>
      </c>
      <c r="J54">
        <f t="shared" si="4"/>
        <v>1.583949313621964E-3</v>
      </c>
      <c r="K54">
        <f t="shared" si="5"/>
        <v>1.583949313621964</v>
      </c>
    </row>
    <row r="55" spans="4:11" x14ac:dyDescent="0.25">
      <c r="D55">
        <v>5.34</v>
      </c>
      <c r="E55">
        <v>3.0000000000000001E-3</v>
      </c>
      <c r="F55">
        <f t="shared" si="0"/>
        <v>0.2204636565786566</v>
      </c>
      <c r="G55">
        <f t="shared" si="1"/>
        <v>22.04636565786566</v>
      </c>
      <c r="H55">
        <f t="shared" si="2"/>
        <v>1.074729526402522E-3</v>
      </c>
      <c r="I55">
        <f t="shared" si="3"/>
        <v>1.0747295264025221</v>
      </c>
      <c r="J55">
        <f t="shared" si="4"/>
        <v>1.583949313621964E-3</v>
      </c>
      <c r="K55">
        <f t="shared" si="5"/>
        <v>1.583949313621964</v>
      </c>
    </row>
    <row r="56" spans="4:11" x14ac:dyDescent="0.25">
      <c r="D56">
        <v>5.45</v>
      </c>
      <c r="E56">
        <v>3.0000000000000001E-3</v>
      </c>
      <c r="F56">
        <f t="shared" si="0"/>
        <v>0.22500504276286112</v>
      </c>
      <c r="G56">
        <f t="shared" si="1"/>
        <v>22.500504276286112</v>
      </c>
      <c r="H56">
        <f t="shared" si="2"/>
        <v>1.074729526402522E-3</v>
      </c>
      <c r="I56">
        <f t="shared" si="3"/>
        <v>1.0747295264025221</v>
      </c>
      <c r="J56">
        <f t="shared" si="4"/>
        <v>1.583949313621964E-3</v>
      </c>
      <c r="K56">
        <f t="shared" si="5"/>
        <v>1.583949313621964</v>
      </c>
    </row>
    <row r="57" spans="4:11" x14ac:dyDescent="0.25">
      <c r="D57">
        <v>5.52</v>
      </c>
      <c r="E57">
        <v>3.0000000000000001E-3</v>
      </c>
      <c r="F57">
        <f t="shared" si="0"/>
        <v>0.22789501578917312</v>
      </c>
      <c r="G57">
        <f t="shared" si="1"/>
        <v>22.789501578917314</v>
      </c>
      <c r="H57">
        <f t="shared" si="2"/>
        <v>1.074729526402522E-3</v>
      </c>
      <c r="I57">
        <f t="shared" si="3"/>
        <v>1.0747295264025221</v>
      </c>
      <c r="J57">
        <f t="shared" si="4"/>
        <v>1.583949313621964E-3</v>
      </c>
      <c r="K57">
        <f t="shared" si="5"/>
        <v>1.583949313621964</v>
      </c>
    </row>
    <row r="58" spans="4:11" x14ac:dyDescent="0.25">
      <c r="D58">
        <v>5.63</v>
      </c>
      <c r="E58">
        <v>3.0000000000000001E-3</v>
      </c>
      <c r="F58">
        <f t="shared" si="0"/>
        <v>0.23243640197337762</v>
      </c>
      <c r="G58">
        <f t="shared" si="1"/>
        <v>23.243640197337761</v>
      </c>
      <c r="H58">
        <f t="shared" si="2"/>
        <v>1.074729526402522E-3</v>
      </c>
      <c r="I58">
        <f t="shared" si="3"/>
        <v>1.0747295264025221</v>
      </c>
      <c r="J58">
        <f t="shared" si="4"/>
        <v>1.583949313621964E-3</v>
      </c>
      <c r="K58">
        <f t="shared" si="5"/>
        <v>1.583949313621964</v>
      </c>
    </row>
    <row r="59" spans="4:11" x14ac:dyDescent="0.25">
      <c r="D59">
        <v>5.74</v>
      </c>
      <c r="E59">
        <v>3.0000000000000001E-3</v>
      </c>
      <c r="F59">
        <f t="shared" si="0"/>
        <v>0.23697778815758214</v>
      </c>
      <c r="G59">
        <f t="shared" si="1"/>
        <v>23.697778815758216</v>
      </c>
      <c r="H59">
        <f t="shared" si="2"/>
        <v>1.074729526402522E-3</v>
      </c>
      <c r="I59">
        <f t="shared" si="3"/>
        <v>1.0747295264025221</v>
      </c>
      <c r="J59">
        <f t="shared" si="4"/>
        <v>1.583949313621964E-3</v>
      </c>
      <c r="K59">
        <f t="shared" si="5"/>
        <v>1.583949313621964</v>
      </c>
    </row>
    <row r="60" spans="4:11" x14ac:dyDescent="0.25">
      <c r="D60">
        <v>5.82</v>
      </c>
      <c r="E60">
        <v>3.0000000000000001E-3</v>
      </c>
      <c r="F60">
        <f t="shared" si="0"/>
        <v>0.24028061447336735</v>
      </c>
      <c r="G60">
        <f t="shared" si="1"/>
        <v>24.028061447336732</v>
      </c>
      <c r="H60">
        <f t="shared" si="2"/>
        <v>1.074729526402522E-3</v>
      </c>
      <c r="I60">
        <f t="shared" si="3"/>
        <v>1.0747295264025221</v>
      </c>
      <c r="J60">
        <f t="shared" si="4"/>
        <v>1.583949313621964E-3</v>
      </c>
      <c r="K60">
        <f t="shared" si="5"/>
        <v>1.583949313621964</v>
      </c>
    </row>
    <row r="61" spans="4:11" x14ac:dyDescent="0.25">
      <c r="D61">
        <v>5.83</v>
      </c>
      <c r="E61">
        <v>1E-3</v>
      </c>
      <c r="F61">
        <f t="shared" si="0"/>
        <v>0.24069346776284054</v>
      </c>
      <c r="G61">
        <f t="shared" si="1"/>
        <v>24.069346776284057</v>
      </c>
      <c r="H61">
        <f t="shared" si="2"/>
        <v>3.5824317546750728E-4</v>
      </c>
      <c r="I61">
        <f t="shared" si="3"/>
        <v>0.35824317546750728</v>
      </c>
      <c r="J61">
        <f t="shared" si="4"/>
        <v>5.2798310454065466E-4</v>
      </c>
      <c r="K61">
        <f t="shared" si="5"/>
        <v>0.52798310454065467</v>
      </c>
    </row>
    <row r="63" spans="4:11" x14ac:dyDescent="0.25">
      <c r="D63" t="s">
        <v>29</v>
      </c>
      <c r="E63">
        <f>E60/B8</f>
        <v>1.583949313621964E-3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6"/>
  <sheetViews>
    <sheetView zoomScale="104" workbookViewId="0">
      <selection activeCell="B3" sqref="B3:B4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</cols>
  <sheetData>
    <row r="1" spans="1:9" x14ac:dyDescent="0.25">
      <c r="A1" t="s">
        <v>0</v>
      </c>
      <c r="B1">
        <f>AVERAGE(13.29,11.73,12.46)</f>
        <v>12.493333333333334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</row>
    <row r="2" spans="1:9" x14ac:dyDescent="0.25">
      <c r="A2" t="s">
        <v>1</v>
      </c>
      <c r="B2">
        <f>PI()*B1</f>
        <v>39.248964218848485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</row>
    <row r="3" spans="1:9" x14ac:dyDescent="0.25">
      <c r="A3" t="s">
        <v>4</v>
      </c>
      <c r="B3" s="9">
        <f>AVERAGE(3.6,2.51,2.47)</f>
        <v>2.86</v>
      </c>
      <c r="D3">
        <v>0.1</v>
      </c>
      <c r="E3">
        <v>0</v>
      </c>
      <c r="F3">
        <f t="shared" ref="F3:F46" si="0">($B$2+(2*D3)-$B$2)/$B$6</f>
        <v>4.1464596550212143E-3</v>
      </c>
      <c r="G3">
        <f t="shared" ref="G3:G46" si="1">(100*(($B$2+(2*D3)-$B$2))/$B$6)</f>
        <v>0.41464596550212141</v>
      </c>
      <c r="H3">
        <f t="shared" ref="H3:H46" si="2">(E3/(2*$B$3*$B$4))</f>
        <v>0</v>
      </c>
      <c r="I3">
        <f t="shared" ref="I3:I46" si="3">H3*1000</f>
        <v>0</v>
      </c>
    </row>
    <row r="4" spans="1:9" x14ac:dyDescent="0.25">
      <c r="A4" t="s">
        <v>5</v>
      </c>
      <c r="B4" s="9">
        <f>AVERAGE(0.91,0.6)</f>
        <v>0.755</v>
      </c>
      <c r="D4">
        <v>0.21</v>
      </c>
      <c r="E4">
        <v>0</v>
      </c>
      <c r="F4">
        <f t="shared" si="0"/>
        <v>8.707565275544461E-3</v>
      </c>
      <c r="G4">
        <f t="shared" si="1"/>
        <v>0.87075652755444621</v>
      </c>
      <c r="H4">
        <f t="shared" si="2"/>
        <v>0</v>
      </c>
      <c r="I4">
        <f t="shared" si="3"/>
        <v>0</v>
      </c>
    </row>
    <row r="5" spans="1:9" x14ac:dyDescent="0.25">
      <c r="A5" t="s">
        <v>2</v>
      </c>
      <c r="B5">
        <f>(B1+B3)</f>
        <v>15.353333333333333</v>
      </c>
      <c r="D5">
        <v>0.32</v>
      </c>
      <c r="E5">
        <v>0</v>
      </c>
      <c r="F5">
        <f t="shared" si="0"/>
        <v>1.3268670896067709E-2</v>
      </c>
      <c r="G5">
        <f t="shared" si="1"/>
        <v>1.3268670896067709</v>
      </c>
      <c r="H5">
        <f t="shared" si="2"/>
        <v>0</v>
      </c>
      <c r="I5">
        <f t="shared" si="3"/>
        <v>0</v>
      </c>
    </row>
    <row r="6" spans="1:9" x14ac:dyDescent="0.25">
      <c r="A6" t="s">
        <v>3</v>
      </c>
      <c r="B6">
        <f>PI()*B5</f>
        <v>48.233919208115289</v>
      </c>
      <c r="D6">
        <v>0.41</v>
      </c>
      <c r="E6">
        <v>0</v>
      </c>
      <c r="F6">
        <f t="shared" si="0"/>
        <v>1.7000484585586742E-2</v>
      </c>
      <c r="G6">
        <f t="shared" si="1"/>
        <v>1.7000484585586744</v>
      </c>
      <c r="H6">
        <f t="shared" si="2"/>
        <v>0</v>
      </c>
      <c r="I6">
        <f t="shared" si="3"/>
        <v>0</v>
      </c>
    </row>
    <row r="7" spans="1:9" x14ac:dyDescent="0.25">
      <c r="D7">
        <v>0.52</v>
      </c>
      <c r="E7">
        <v>0</v>
      </c>
      <c r="F7">
        <f t="shared" si="0"/>
        <v>2.1561590206109989E-2</v>
      </c>
      <c r="G7">
        <f t="shared" si="1"/>
        <v>2.1561590206109988</v>
      </c>
      <c r="H7">
        <f t="shared" si="2"/>
        <v>0</v>
      </c>
      <c r="I7">
        <f t="shared" si="3"/>
        <v>0</v>
      </c>
    </row>
    <row r="8" spans="1:9" x14ac:dyDescent="0.25">
      <c r="D8">
        <v>0.62</v>
      </c>
      <c r="E8">
        <v>0</v>
      </c>
      <c r="F8">
        <f t="shared" si="0"/>
        <v>2.5708049861131205E-2</v>
      </c>
      <c r="G8">
        <f t="shared" si="1"/>
        <v>2.5708049861131204</v>
      </c>
      <c r="H8">
        <f t="shared" si="2"/>
        <v>0</v>
      </c>
      <c r="I8">
        <f t="shared" si="3"/>
        <v>0</v>
      </c>
    </row>
    <row r="9" spans="1:9" x14ac:dyDescent="0.25">
      <c r="D9">
        <v>0.73</v>
      </c>
      <c r="E9">
        <v>0</v>
      </c>
      <c r="F9">
        <f t="shared" si="0"/>
        <v>3.0269155481654451E-2</v>
      </c>
      <c r="G9">
        <f t="shared" si="1"/>
        <v>3.0269155481654453</v>
      </c>
      <c r="H9">
        <f t="shared" si="2"/>
        <v>0</v>
      </c>
      <c r="I9">
        <f t="shared" si="3"/>
        <v>0</v>
      </c>
    </row>
    <row r="10" spans="1:9" x14ac:dyDescent="0.25">
      <c r="D10">
        <v>0.83</v>
      </c>
      <c r="E10">
        <v>0</v>
      </c>
      <c r="F10">
        <f t="shared" si="0"/>
        <v>3.4415615136675522E-2</v>
      </c>
      <c r="G10">
        <f t="shared" si="1"/>
        <v>3.4415615136675517</v>
      </c>
      <c r="H10">
        <f t="shared" si="2"/>
        <v>0</v>
      </c>
      <c r="I10">
        <f t="shared" si="3"/>
        <v>0</v>
      </c>
    </row>
    <row r="11" spans="1:9" x14ac:dyDescent="0.25">
      <c r="D11">
        <v>0.91</v>
      </c>
      <c r="E11">
        <v>0</v>
      </c>
      <c r="F11">
        <f t="shared" si="0"/>
        <v>3.7732782860692517E-2</v>
      </c>
      <c r="G11">
        <f t="shared" si="1"/>
        <v>3.7732782860692522</v>
      </c>
      <c r="H11">
        <f t="shared" si="2"/>
        <v>0</v>
      </c>
      <c r="I11">
        <f t="shared" si="3"/>
        <v>0</v>
      </c>
    </row>
    <row r="12" spans="1:9" x14ac:dyDescent="0.25">
      <c r="D12">
        <v>1</v>
      </c>
      <c r="E12">
        <v>0</v>
      </c>
      <c r="F12">
        <f t="shared" si="0"/>
        <v>4.1464596550211556E-2</v>
      </c>
      <c r="G12">
        <f t="shared" si="1"/>
        <v>4.1464596550211557</v>
      </c>
      <c r="H12">
        <f t="shared" si="2"/>
        <v>0</v>
      </c>
      <c r="I12">
        <f t="shared" si="3"/>
        <v>0</v>
      </c>
    </row>
    <row r="13" spans="1:9" x14ac:dyDescent="0.25">
      <c r="D13">
        <v>1.1000000000000001</v>
      </c>
      <c r="E13">
        <v>0</v>
      </c>
      <c r="F13">
        <f t="shared" si="0"/>
        <v>4.5611056205232765E-2</v>
      </c>
      <c r="G13">
        <f t="shared" si="1"/>
        <v>4.5611056205232767</v>
      </c>
      <c r="H13">
        <f t="shared" si="2"/>
        <v>0</v>
      </c>
      <c r="I13">
        <f t="shared" si="3"/>
        <v>0</v>
      </c>
    </row>
    <row r="14" spans="1:9" x14ac:dyDescent="0.25">
      <c r="D14">
        <v>1.23</v>
      </c>
      <c r="E14">
        <v>0</v>
      </c>
      <c r="F14">
        <f t="shared" si="0"/>
        <v>5.1001453756760226E-2</v>
      </c>
      <c r="G14">
        <f t="shared" si="1"/>
        <v>5.1001453756760231</v>
      </c>
      <c r="H14">
        <f t="shared" si="2"/>
        <v>0</v>
      </c>
      <c r="I14">
        <f t="shared" si="3"/>
        <v>0</v>
      </c>
    </row>
    <row r="15" spans="1:9" x14ac:dyDescent="0.25">
      <c r="D15">
        <v>1.31</v>
      </c>
      <c r="E15">
        <v>0</v>
      </c>
      <c r="F15">
        <f t="shared" si="0"/>
        <v>5.4318621480777082E-2</v>
      </c>
      <c r="G15">
        <f t="shared" si="1"/>
        <v>5.431862148077709</v>
      </c>
      <c r="H15">
        <f t="shared" si="2"/>
        <v>0</v>
      </c>
      <c r="I15">
        <f t="shared" si="3"/>
        <v>0</v>
      </c>
    </row>
    <row r="16" spans="1:9" x14ac:dyDescent="0.25">
      <c r="D16">
        <v>1.42</v>
      </c>
      <c r="E16">
        <v>0</v>
      </c>
      <c r="F16">
        <f t="shared" si="0"/>
        <v>5.8879727101300475E-2</v>
      </c>
      <c r="G16">
        <f t="shared" si="1"/>
        <v>5.8879727101300476</v>
      </c>
      <c r="H16">
        <f t="shared" si="2"/>
        <v>0</v>
      </c>
      <c r="I16">
        <f t="shared" si="3"/>
        <v>0</v>
      </c>
    </row>
    <row r="17" spans="4:9" x14ac:dyDescent="0.25">
      <c r="D17">
        <v>1.52</v>
      </c>
      <c r="E17">
        <v>0</v>
      </c>
      <c r="F17">
        <f t="shared" si="0"/>
        <v>6.3026186756321545E-2</v>
      </c>
      <c r="G17">
        <f t="shared" si="1"/>
        <v>6.3026186756321536</v>
      </c>
      <c r="H17">
        <f t="shared" si="2"/>
        <v>0</v>
      </c>
      <c r="I17">
        <f t="shared" si="3"/>
        <v>0</v>
      </c>
    </row>
    <row r="18" spans="4:9" x14ac:dyDescent="0.25">
      <c r="D18">
        <v>1.62</v>
      </c>
      <c r="E18">
        <v>0</v>
      </c>
      <c r="F18">
        <f t="shared" si="0"/>
        <v>6.7172646411342754E-2</v>
      </c>
      <c r="G18">
        <f t="shared" si="1"/>
        <v>6.7172646411342765</v>
      </c>
      <c r="H18">
        <f t="shared" si="2"/>
        <v>0</v>
      </c>
      <c r="I18">
        <f t="shared" si="3"/>
        <v>0</v>
      </c>
    </row>
    <row r="19" spans="4:9" x14ac:dyDescent="0.25">
      <c r="D19">
        <v>1.71</v>
      </c>
      <c r="E19">
        <v>0</v>
      </c>
      <c r="F19">
        <f t="shared" si="0"/>
        <v>7.0904460100861794E-2</v>
      </c>
      <c r="G19">
        <f t="shared" si="1"/>
        <v>7.090446010086179</v>
      </c>
      <c r="H19">
        <f t="shared" si="2"/>
        <v>0</v>
      </c>
      <c r="I19">
        <f t="shared" si="3"/>
        <v>0</v>
      </c>
    </row>
    <row r="20" spans="4:9" x14ac:dyDescent="0.25">
      <c r="D20">
        <v>1.81</v>
      </c>
      <c r="E20">
        <v>0</v>
      </c>
      <c r="F20">
        <f t="shared" si="0"/>
        <v>7.5050919755882864E-2</v>
      </c>
      <c r="G20">
        <f t="shared" si="1"/>
        <v>7.5050919755882868</v>
      </c>
      <c r="H20">
        <f t="shared" si="2"/>
        <v>0</v>
      </c>
      <c r="I20">
        <f t="shared" si="3"/>
        <v>0</v>
      </c>
    </row>
    <row r="21" spans="4:9" x14ac:dyDescent="0.25">
      <c r="D21">
        <v>1.91</v>
      </c>
      <c r="E21">
        <v>0</v>
      </c>
      <c r="F21">
        <f t="shared" si="0"/>
        <v>7.9197379410904073E-2</v>
      </c>
      <c r="G21">
        <f t="shared" si="1"/>
        <v>7.919737941090407</v>
      </c>
      <c r="H21">
        <f t="shared" si="2"/>
        <v>0</v>
      </c>
      <c r="I21">
        <f t="shared" si="3"/>
        <v>0</v>
      </c>
    </row>
    <row r="22" spans="4:9" x14ac:dyDescent="0.25">
      <c r="D22">
        <v>2</v>
      </c>
      <c r="E22">
        <v>1E-3</v>
      </c>
      <c r="F22">
        <f t="shared" si="0"/>
        <v>8.2929193100423113E-2</v>
      </c>
      <c r="G22">
        <f t="shared" si="1"/>
        <v>8.2929193100423113</v>
      </c>
      <c r="H22">
        <f t="shared" si="2"/>
        <v>2.3155652294725142E-4</v>
      </c>
      <c r="I22">
        <f t="shared" si="3"/>
        <v>0.23155652294725143</v>
      </c>
    </row>
    <row r="23" spans="4:9" x14ac:dyDescent="0.25">
      <c r="D23">
        <v>2.1</v>
      </c>
      <c r="E23">
        <v>1E-3</v>
      </c>
      <c r="F23">
        <f t="shared" si="0"/>
        <v>8.7075652755444322E-2</v>
      </c>
      <c r="G23">
        <f t="shared" si="1"/>
        <v>8.7075652755444324</v>
      </c>
      <c r="H23">
        <f t="shared" si="2"/>
        <v>2.3155652294725142E-4</v>
      </c>
      <c r="I23">
        <f t="shared" si="3"/>
        <v>0.23155652294725143</v>
      </c>
    </row>
    <row r="24" spans="4:9" x14ac:dyDescent="0.25">
      <c r="D24">
        <v>2.21</v>
      </c>
      <c r="E24">
        <v>1E-3</v>
      </c>
      <c r="F24">
        <f t="shared" si="0"/>
        <v>9.1636758375967575E-2</v>
      </c>
      <c r="G24">
        <f t="shared" si="1"/>
        <v>9.1636758375967577</v>
      </c>
      <c r="H24">
        <f t="shared" si="2"/>
        <v>2.3155652294725142E-4</v>
      </c>
      <c r="I24">
        <f t="shared" si="3"/>
        <v>0.23155652294725143</v>
      </c>
    </row>
    <row r="25" spans="4:9" x14ac:dyDescent="0.25">
      <c r="D25">
        <v>2.2999999999999998</v>
      </c>
      <c r="E25">
        <v>1E-3</v>
      </c>
      <c r="F25">
        <f t="shared" si="0"/>
        <v>9.5368572065486601E-2</v>
      </c>
      <c r="G25">
        <f t="shared" si="1"/>
        <v>9.5368572065486603</v>
      </c>
      <c r="H25">
        <f t="shared" si="2"/>
        <v>2.3155652294725142E-4</v>
      </c>
      <c r="I25">
        <f t="shared" si="3"/>
        <v>0.23155652294725143</v>
      </c>
    </row>
    <row r="26" spans="4:9" x14ac:dyDescent="0.25">
      <c r="D26">
        <v>2.4</v>
      </c>
      <c r="E26">
        <v>1E-3</v>
      </c>
      <c r="F26">
        <f t="shared" si="0"/>
        <v>9.9515031720507671E-2</v>
      </c>
      <c r="G26">
        <f t="shared" si="1"/>
        <v>9.9515031720507672</v>
      </c>
      <c r="H26">
        <f t="shared" si="2"/>
        <v>2.3155652294725142E-4</v>
      </c>
      <c r="I26">
        <f t="shared" si="3"/>
        <v>0.23155652294725143</v>
      </c>
    </row>
    <row r="27" spans="4:9" x14ac:dyDescent="0.25">
      <c r="D27">
        <v>2.5099999999999998</v>
      </c>
      <c r="E27">
        <v>1E-3</v>
      </c>
      <c r="F27">
        <f t="shared" si="0"/>
        <v>0.10407613734103091</v>
      </c>
      <c r="G27">
        <f t="shared" si="1"/>
        <v>10.407613734103093</v>
      </c>
      <c r="H27">
        <f t="shared" si="2"/>
        <v>2.3155652294725142E-4</v>
      </c>
      <c r="I27">
        <f t="shared" si="3"/>
        <v>0.23155652294725143</v>
      </c>
    </row>
    <row r="28" spans="4:9" x14ac:dyDescent="0.25">
      <c r="D28">
        <v>2.62</v>
      </c>
      <c r="E28">
        <v>2E-3</v>
      </c>
      <c r="F28">
        <f t="shared" si="0"/>
        <v>0.10863724296155432</v>
      </c>
      <c r="G28">
        <f t="shared" si="1"/>
        <v>10.863724296155432</v>
      </c>
      <c r="H28">
        <f t="shared" si="2"/>
        <v>4.6311304589450285E-4</v>
      </c>
      <c r="I28">
        <f t="shared" si="3"/>
        <v>0.46311304589450286</v>
      </c>
    </row>
    <row r="29" spans="4:9" x14ac:dyDescent="0.25">
      <c r="D29">
        <v>2.71</v>
      </c>
      <c r="E29">
        <v>2E-3</v>
      </c>
      <c r="F29">
        <f t="shared" si="0"/>
        <v>0.11236905665107334</v>
      </c>
      <c r="G29">
        <f t="shared" si="1"/>
        <v>11.236905665107336</v>
      </c>
      <c r="H29">
        <f t="shared" si="2"/>
        <v>4.6311304589450285E-4</v>
      </c>
      <c r="I29">
        <f t="shared" si="3"/>
        <v>0.46311304589450286</v>
      </c>
    </row>
    <row r="30" spans="4:9" x14ac:dyDescent="0.25">
      <c r="D30">
        <v>2.81</v>
      </c>
      <c r="E30">
        <v>2E-3</v>
      </c>
      <c r="F30">
        <f t="shared" si="0"/>
        <v>0.11651551630609441</v>
      </c>
      <c r="G30">
        <f t="shared" si="1"/>
        <v>11.651551630609442</v>
      </c>
      <c r="H30">
        <f t="shared" si="2"/>
        <v>4.6311304589450285E-4</v>
      </c>
      <c r="I30">
        <f t="shared" si="3"/>
        <v>0.46311304589450286</v>
      </c>
    </row>
    <row r="31" spans="4:9" x14ac:dyDescent="0.25">
      <c r="D31">
        <v>2.9</v>
      </c>
      <c r="E31">
        <v>2E-3</v>
      </c>
      <c r="F31">
        <f t="shared" si="0"/>
        <v>0.12024732999561345</v>
      </c>
      <c r="G31">
        <f t="shared" si="1"/>
        <v>12.024732999561346</v>
      </c>
      <c r="H31">
        <f t="shared" si="2"/>
        <v>4.6311304589450285E-4</v>
      </c>
      <c r="I31">
        <f t="shared" si="3"/>
        <v>0.46311304589450286</v>
      </c>
    </row>
    <row r="32" spans="4:9" x14ac:dyDescent="0.25">
      <c r="D32">
        <v>3</v>
      </c>
      <c r="E32">
        <v>2E-3</v>
      </c>
      <c r="F32">
        <f t="shared" si="0"/>
        <v>0.12439378965063466</v>
      </c>
      <c r="G32">
        <f t="shared" si="1"/>
        <v>12.439378965063467</v>
      </c>
      <c r="H32">
        <f t="shared" si="2"/>
        <v>4.6311304589450285E-4</v>
      </c>
      <c r="I32">
        <f t="shared" si="3"/>
        <v>0.46311304589450286</v>
      </c>
    </row>
    <row r="33" spans="4:9" x14ac:dyDescent="0.25">
      <c r="D33">
        <v>3.11</v>
      </c>
      <c r="E33">
        <v>3.0000000000000001E-3</v>
      </c>
      <c r="F33">
        <f t="shared" si="0"/>
        <v>0.12895489527115792</v>
      </c>
      <c r="G33">
        <f t="shared" si="1"/>
        <v>12.895489527115791</v>
      </c>
      <c r="H33">
        <f t="shared" si="2"/>
        <v>6.9466956884175427E-4</v>
      </c>
      <c r="I33">
        <f t="shared" si="3"/>
        <v>0.69466956884175424</v>
      </c>
    </row>
    <row r="34" spans="4:9" x14ac:dyDescent="0.25">
      <c r="D34">
        <v>3.21</v>
      </c>
      <c r="E34">
        <v>3.0000000000000001E-3</v>
      </c>
      <c r="F34">
        <f t="shared" si="0"/>
        <v>0.13310135492617911</v>
      </c>
      <c r="G34">
        <f t="shared" si="1"/>
        <v>13.310135492617913</v>
      </c>
      <c r="H34">
        <f t="shared" si="2"/>
        <v>6.9466956884175427E-4</v>
      </c>
      <c r="I34">
        <f t="shared" si="3"/>
        <v>0.69466956884175424</v>
      </c>
    </row>
    <row r="35" spans="4:9" x14ac:dyDescent="0.25">
      <c r="D35">
        <v>3.3</v>
      </c>
      <c r="E35">
        <v>3.0000000000000001E-3</v>
      </c>
      <c r="F35">
        <f t="shared" si="0"/>
        <v>0.13683316861569816</v>
      </c>
      <c r="G35">
        <f t="shared" si="1"/>
        <v>13.683316861569816</v>
      </c>
      <c r="H35">
        <f t="shared" si="2"/>
        <v>6.9466956884175427E-4</v>
      </c>
      <c r="I35">
        <f t="shared" si="3"/>
        <v>0.69466956884175424</v>
      </c>
    </row>
    <row r="36" spans="4:9" x14ac:dyDescent="0.25">
      <c r="D36">
        <v>3.4</v>
      </c>
      <c r="E36">
        <v>3.0000000000000001E-3</v>
      </c>
      <c r="F36">
        <f t="shared" si="0"/>
        <v>0.14097962827071922</v>
      </c>
      <c r="G36">
        <f t="shared" si="1"/>
        <v>14.097962827071923</v>
      </c>
      <c r="H36">
        <f t="shared" si="2"/>
        <v>6.9466956884175427E-4</v>
      </c>
      <c r="I36">
        <f t="shared" si="3"/>
        <v>0.69466956884175424</v>
      </c>
    </row>
    <row r="37" spans="4:9" x14ac:dyDescent="0.25">
      <c r="D37">
        <v>3.52</v>
      </c>
      <c r="E37">
        <v>3.0000000000000001E-3</v>
      </c>
      <c r="F37">
        <f t="shared" si="0"/>
        <v>0.14595537985674464</v>
      </c>
      <c r="G37">
        <f t="shared" si="1"/>
        <v>14.595537985674465</v>
      </c>
      <c r="H37">
        <f t="shared" si="2"/>
        <v>6.9466956884175427E-4</v>
      </c>
      <c r="I37">
        <f t="shared" si="3"/>
        <v>0.69466956884175424</v>
      </c>
    </row>
    <row r="38" spans="4:9" x14ac:dyDescent="0.25">
      <c r="D38">
        <v>3.62</v>
      </c>
      <c r="E38">
        <v>3.0000000000000001E-3</v>
      </c>
      <c r="F38">
        <f t="shared" si="0"/>
        <v>0.15010183951176587</v>
      </c>
      <c r="G38">
        <f t="shared" si="1"/>
        <v>15.010183951176588</v>
      </c>
      <c r="H38">
        <f t="shared" si="2"/>
        <v>6.9466956884175427E-4</v>
      </c>
      <c r="I38">
        <f t="shared" si="3"/>
        <v>0.69466956884175424</v>
      </c>
    </row>
    <row r="39" spans="4:9" x14ac:dyDescent="0.25">
      <c r="D39">
        <v>3.75</v>
      </c>
      <c r="E39">
        <v>3.0000000000000001E-3</v>
      </c>
      <c r="F39">
        <f t="shared" si="0"/>
        <v>0.15549223706329332</v>
      </c>
      <c r="G39">
        <f t="shared" si="1"/>
        <v>15.549223706329332</v>
      </c>
      <c r="H39">
        <f t="shared" si="2"/>
        <v>6.9466956884175427E-4</v>
      </c>
      <c r="I39">
        <f t="shared" si="3"/>
        <v>0.69466956884175424</v>
      </c>
    </row>
    <row r="40" spans="4:9" x14ac:dyDescent="0.25">
      <c r="D40">
        <v>3.83</v>
      </c>
      <c r="E40">
        <v>3.0000000000000001E-3</v>
      </c>
      <c r="F40">
        <f t="shared" si="0"/>
        <v>0.15880940478731018</v>
      </c>
      <c r="G40">
        <f t="shared" si="1"/>
        <v>15.880940478731018</v>
      </c>
      <c r="H40">
        <f t="shared" si="2"/>
        <v>6.9466956884175427E-4</v>
      </c>
      <c r="I40">
        <f t="shared" si="3"/>
        <v>0.69466956884175424</v>
      </c>
    </row>
    <row r="41" spans="4:9" x14ac:dyDescent="0.25">
      <c r="D41">
        <v>3.92</v>
      </c>
      <c r="E41">
        <v>3.0000000000000001E-3</v>
      </c>
      <c r="F41">
        <f t="shared" si="0"/>
        <v>0.16254121847682937</v>
      </c>
      <c r="G41">
        <f t="shared" si="1"/>
        <v>16.254121847682935</v>
      </c>
      <c r="H41">
        <f t="shared" si="2"/>
        <v>6.9466956884175427E-4</v>
      </c>
      <c r="I41">
        <f t="shared" si="3"/>
        <v>0.69466956884175424</v>
      </c>
    </row>
    <row r="42" spans="4:9" x14ac:dyDescent="0.25">
      <c r="D42">
        <v>4.0199999999999996</v>
      </c>
      <c r="E42">
        <v>3.0000000000000001E-3</v>
      </c>
      <c r="F42">
        <f t="shared" si="0"/>
        <v>0.16668767813185043</v>
      </c>
      <c r="G42">
        <f t="shared" si="1"/>
        <v>16.668767813185042</v>
      </c>
      <c r="H42">
        <f t="shared" si="2"/>
        <v>6.9466956884175427E-4</v>
      </c>
      <c r="I42">
        <f t="shared" si="3"/>
        <v>0.69466956884175424</v>
      </c>
    </row>
    <row r="43" spans="4:9" x14ac:dyDescent="0.25">
      <c r="D43">
        <v>4.1500000000000004</v>
      </c>
      <c r="E43">
        <v>3.0000000000000001E-3</v>
      </c>
      <c r="F43">
        <f t="shared" si="0"/>
        <v>0.17207807568337788</v>
      </c>
      <c r="G43">
        <f t="shared" si="1"/>
        <v>17.207807568337792</v>
      </c>
      <c r="H43">
        <f t="shared" si="2"/>
        <v>6.9466956884175427E-4</v>
      </c>
      <c r="I43">
        <f t="shared" si="3"/>
        <v>0.69466956884175424</v>
      </c>
    </row>
    <row r="44" spans="4:9" x14ac:dyDescent="0.25">
      <c r="D44">
        <v>4.26</v>
      </c>
      <c r="E44">
        <v>3.0000000000000001E-3</v>
      </c>
      <c r="F44">
        <f t="shared" si="0"/>
        <v>0.17663918130390113</v>
      </c>
      <c r="G44">
        <f t="shared" si="1"/>
        <v>17.663918130390112</v>
      </c>
      <c r="H44">
        <f t="shared" si="2"/>
        <v>6.9466956884175427E-4</v>
      </c>
      <c r="I44">
        <f t="shared" si="3"/>
        <v>0.69466956884175424</v>
      </c>
    </row>
    <row r="45" spans="4:9" x14ac:dyDescent="0.25">
      <c r="D45">
        <v>4.37</v>
      </c>
      <c r="E45">
        <v>3.0000000000000001E-3</v>
      </c>
      <c r="F45">
        <f t="shared" si="0"/>
        <v>0.18120028692442453</v>
      </c>
      <c r="G45">
        <f t="shared" si="1"/>
        <v>18.120028692442453</v>
      </c>
      <c r="H45">
        <f t="shared" si="2"/>
        <v>6.9466956884175427E-4</v>
      </c>
      <c r="I45">
        <f t="shared" si="3"/>
        <v>0.69466956884175424</v>
      </c>
    </row>
    <row r="46" spans="4:9" x14ac:dyDescent="0.25">
      <c r="D46">
        <v>4.42</v>
      </c>
      <c r="E46">
        <v>1E-3</v>
      </c>
      <c r="F46">
        <f t="shared" si="0"/>
        <v>0.18327351675193515</v>
      </c>
      <c r="G46">
        <f t="shared" si="1"/>
        <v>18.327351675193515</v>
      </c>
      <c r="H46">
        <f t="shared" si="2"/>
        <v>2.3155652294725142E-4</v>
      </c>
      <c r="I46">
        <f t="shared" si="3"/>
        <v>0.23155652294725143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146"/>
  <sheetViews>
    <sheetView topLeftCell="B1"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2" max="2" width="12.125" bestFit="1" customWidth="1"/>
    <col min="4" max="4" width="13.375" bestFit="1" customWidth="1"/>
    <col min="5" max="5" width="8.875" bestFit="1" customWidth="1"/>
    <col min="6" max="6" width="8.875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8.4016669999999998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26.394615325107797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5.8875000000000002</v>
      </c>
      <c r="D3">
        <v>0.01</v>
      </c>
      <c r="E3">
        <v>1E-3</v>
      </c>
      <c r="F3">
        <f t="shared" ref="F3:F66" si="0">($B$2+(2*D3)-$B$2)/$B$6</f>
        <v>4.4552616143933924E-4</v>
      </c>
      <c r="G3">
        <f t="shared" ref="G3:G66" si="1">(100*(($B$2+(2*D3)-$B$2))/$B$6)</f>
        <v>4.4552616143933924E-2</v>
      </c>
      <c r="H3">
        <f t="shared" ref="H3:H66" si="2">(E3/(2*$B$3*$B$4))</f>
        <v>7.9000641880215276E-5</v>
      </c>
      <c r="I3">
        <f t="shared" ref="I3:I66" si="3">H3*1000</f>
        <v>7.9000641880215272E-2</v>
      </c>
      <c r="J3">
        <f t="shared" ref="J3:J66" si="4">(E3/$B$8)</f>
        <v>1.1828720132481665E-4</v>
      </c>
      <c r="K3">
        <f t="shared" ref="K3:K66" si="5">J3*1000</f>
        <v>0.11828720132481665</v>
      </c>
    </row>
    <row r="4" spans="1:11" x14ac:dyDescent="0.25">
      <c r="A4" t="s">
        <v>5</v>
      </c>
      <c r="B4">
        <v>1.075</v>
      </c>
      <c r="D4">
        <v>0.12</v>
      </c>
      <c r="E4">
        <v>1E-3</v>
      </c>
      <c r="F4">
        <f t="shared" si="0"/>
        <v>5.3463139372721498E-3</v>
      </c>
      <c r="G4">
        <f t="shared" si="1"/>
        <v>0.53463139372721502</v>
      </c>
      <c r="H4">
        <f t="shared" si="2"/>
        <v>7.9000641880215276E-5</v>
      </c>
      <c r="I4">
        <f t="shared" si="3"/>
        <v>7.9000641880215272E-2</v>
      </c>
      <c r="J4">
        <f t="shared" si="4"/>
        <v>1.1828720132481665E-4</v>
      </c>
      <c r="K4">
        <f t="shared" si="5"/>
        <v>0.11828720132481665</v>
      </c>
    </row>
    <row r="5" spans="1:11" x14ac:dyDescent="0.25">
      <c r="A5" t="s">
        <v>2</v>
      </c>
      <c r="B5">
        <f>(B1+B3)</f>
        <v>14.289166999999999</v>
      </c>
      <c r="D5">
        <v>0.22</v>
      </c>
      <c r="E5">
        <v>0</v>
      </c>
      <c r="F5">
        <f t="shared" si="0"/>
        <v>9.8015755516657008E-3</v>
      </c>
      <c r="G5">
        <f t="shared" si="1"/>
        <v>0.98015755516656999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44.8907420731177</v>
      </c>
      <c r="D6">
        <v>0.33</v>
      </c>
      <c r="E6">
        <v>0</v>
      </c>
      <c r="F6">
        <f t="shared" si="0"/>
        <v>1.470236332749851E-2</v>
      </c>
      <c r="G6">
        <f t="shared" si="1"/>
        <v>1.4702363327498511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0.45</v>
      </c>
      <c r="E7">
        <v>0</v>
      </c>
      <c r="F7">
        <f t="shared" si="0"/>
        <v>2.0048677264770661E-2</v>
      </c>
      <c r="G7">
        <f t="shared" si="1"/>
        <v>2.004867726477066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4.178+4.276</f>
        <v>8.4540000000000006</v>
      </c>
      <c r="D8">
        <v>0.53</v>
      </c>
      <c r="E8">
        <v>0</v>
      </c>
      <c r="F8">
        <f t="shared" si="0"/>
        <v>2.3612886556285455E-2</v>
      </c>
      <c r="G8">
        <f t="shared" si="1"/>
        <v>2.3612886556285453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0.63</v>
      </c>
      <c r="E9">
        <v>0</v>
      </c>
      <c r="F9">
        <f t="shared" si="0"/>
        <v>2.8068148170679003E-2</v>
      </c>
      <c r="G9">
        <f t="shared" si="1"/>
        <v>2.8068148170679006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0.72</v>
      </c>
      <c r="E10">
        <v>0</v>
      </c>
      <c r="F10">
        <f t="shared" si="0"/>
        <v>3.2077883623633133E-2</v>
      </c>
      <c r="G10">
        <f t="shared" si="1"/>
        <v>3.2077883623633134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0.82</v>
      </c>
      <c r="E11">
        <v>0</v>
      </c>
      <c r="F11">
        <f t="shared" si="0"/>
        <v>3.6533145238026608E-2</v>
      </c>
      <c r="G11">
        <f t="shared" si="1"/>
        <v>3.6533145238026608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0.92</v>
      </c>
      <c r="E12">
        <v>0</v>
      </c>
      <c r="F12">
        <f t="shared" si="0"/>
        <v>4.0988406852420077E-2</v>
      </c>
      <c r="G12">
        <f t="shared" si="1"/>
        <v>4.0988406852420081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1.02</v>
      </c>
      <c r="E13">
        <v>0</v>
      </c>
      <c r="F13">
        <f t="shared" si="0"/>
        <v>4.5443668466813553E-2</v>
      </c>
      <c r="G13">
        <f t="shared" si="1"/>
        <v>4.5443668466813554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1.1000000000000001</v>
      </c>
      <c r="E14">
        <v>0</v>
      </c>
      <c r="F14">
        <f t="shared" si="0"/>
        <v>4.9007877758328343E-2</v>
      </c>
      <c r="G14">
        <f t="shared" si="1"/>
        <v>4.9007877758328346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1.24</v>
      </c>
      <c r="E15">
        <v>0</v>
      </c>
      <c r="F15">
        <f t="shared" si="0"/>
        <v>5.5245244018479252E-2</v>
      </c>
      <c r="G15">
        <f t="shared" si="1"/>
        <v>5.5245244018479251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1.3</v>
      </c>
      <c r="E16">
        <v>0</v>
      </c>
      <c r="F16">
        <f t="shared" si="0"/>
        <v>5.7918400987115363E-2</v>
      </c>
      <c r="G16">
        <f t="shared" si="1"/>
        <v>5.7918400987115355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1.38</v>
      </c>
      <c r="E17">
        <v>0</v>
      </c>
      <c r="F17">
        <f t="shared" si="0"/>
        <v>6.1482610278630161E-2</v>
      </c>
      <c r="G17">
        <f t="shared" si="1"/>
        <v>6.1482610278630156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1.48</v>
      </c>
      <c r="E18">
        <v>0</v>
      </c>
      <c r="F18">
        <f t="shared" si="0"/>
        <v>6.5937871893023622E-2</v>
      </c>
      <c r="G18">
        <f t="shared" si="1"/>
        <v>6.5937871893023638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1.57</v>
      </c>
      <c r="E19">
        <v>0</v>
      </c>
      <c r="F19">
        <f t="shared" si="0"/>
        <v>6.9947607345977755E-2</v>
      </c>
      <c r="G19">
        <f t="shared" si="1"/>
        <v>6.9947607345977758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1.65</v>
      </c>
      <c r="E20">
        <v>0</v>
      </c>
      <c r="F20">
        <f t="shared" si="0"/>
        <v>7.3511816637492552E-2</v>
      </c>
      <c r="G20">
        <f t="shared" si="1"/>
        <v>7.3511816637492551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</row>
    <row r="21" spans="4:11" x14ac:dyDescent="0.25">
      <c r="D21">
        <v>1.76</v>
      </c>
      <c r="E21">
        <v>0</v>
      </c>
      <c r="F21">
        <f t="shared" si="0"/>
        <v>7.8412604413325371E-2</v>
      </c>
      <c r="G21">
        <f t="shared" si="1"/>
        <v>7.841260441332536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</row>
    <row r="22" spans="4:11" x14ac:dyDescent="0.25">
      <c r="D22">
        <v>1.84</v>
      </c>
      <c r="E22">
        <v>0</v>
      </c>
      <c r="F22">
        <f t="shared" si="0"/>
        <v>8.1976813704840154E-2</v>
      </c>
      <c r="G22">
        <f t="shared" si="1"/>
        <v>8.1976813704840161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</row>
    <row r="23" spans="4:11" x14ac:dyDescent="0.25">
      <c r="D23">
        <v>1.91</v>
      </c>
      <c r="E23">
        <v>0</v>
      </c>
      <c r="F23">
        <f t="shared" si="0"/>
        <v>8.5095496834915615E-2</v>
      </c>
      <c r="G23">
        <f t="shared" si="1"/>
        <v>8.50954968349156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</row>
    <row r="24" spans="4:11" x14ac:dyDescent="0.25">
      <c r="D24">
        <v>2.02</v>
      </c>
      <c r="E24">
        <v>0</v>
      </c>
      <c r="F24">
        <f t="shared" si="0"/>
        <v>8.999628461074842E-2</v>
      </c>
      <c r="G24">
        <f t="shared" si="1"/>
        <v>8.9996284610748418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</row>
    <row r="25" spans="4:11" x14ac:dyDescent="0.25">
      <c r="D25">
        <v>2.12</v>
      </c>
      <c r="E25">
        <v>0</v>
      </c>
      <c r="F25">
        <f t="shared" si="0"/>
        <v>9.4451546225141889E-2</v>
      </c>
      <c r="G25">
        <f t="shared" si="1"/>
        <v>9.4451546225141882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</row>
    <row r="26" spans="4:11" x14ac:dyDescent="0.25">
      <c r="D26">
        <v>2.23</v>
      </c>
      <c r="E26">
        <v>0</v>
      </c>
      <c r="F26">
        <f t="shared" si="0"/>
        <v>9.9352334000974776E-2</v>
      </c>
      <c r="G26">
        <f t="shared" si="1"/>
        <v>9.9352334000974789</v>
      </c>
      <c r="H26">
        <f t="shared" si="2"/>
        <v>0</v>
      </c>
      <c r="I26">
        <f t="shared" si="3"/>
        <v>0</v>
      </c>
      <c r="J26">
        <f t="shared" si="4"/>
        <v>0</v>
      </c>
      <c r="K26">
        <f t="shared" si="5"/>
        <v>0</v>
      </c>
    </row>
    <row r="27" spans="4:11" x14ac:dyDescent="0.25">
      <c r="D27">
        <v>2.33</v>
      </c>
      <c r="E27">
        <v>0</v>
      </c>
      <c r="F27">
        <f t="shared" si="0"/>
        <v>0.10380759561536826</v>
      </c>
      <c r="G27">
        <f t="shared" si="1"/>
        <v>10.380759561536825</v>
      </c>
      <c r="H27">
        <f t="shared" si="2"/>
        <v>0</v>
      </c>
      <c r="I27">
        <f t="shared" si="3"/>
        <v>0</v>
      </c>
      <c r="J27">
        <f t="shared" si="4"/>
        <v>0</v>
      </c>
      <c r="K27">
        <f t="shared" si="5"/>
        <v>0</v>
      </c>
    </row>
    <row r="28" spans="4:11" x14ac:dyDescent="0.25">
      <c r="D28">
        <v>2.42</v>
      </c>
      <c r="E28">
        <v>0</v>
      </c>
      <c r="F28">
        <f t="shared" si="0"/>
        <v>0.10781733106832239</v>
      </c>
      <c r="G28">
        <f t="shared" si="1"/>
        <v>10.781733106832238</v>
      </c>
      <c r="H28">
        <f t="shared" si="2"/>
        <v>0</v>
      </c>
      <c r="I28">
        <f t="shared" si="3"/>
        <v>0</v>
      </c>
      <c r="J28">
        <f t="shared" si="4"/>
        <v>0</v>
      </c>
      <c r="K28">
        <f t="shared" si="5"/>
        <v>0</v>
      </c>
    </row>
    <row r="29" spans="4:11" x14ac:dyDescent="0.25">
      <c r="D29">
        <v>2.54</v>
      </c>
      <c r="E29">
        <v>1E-3</v>
      </c>
      <c r="F29">
        <f t="shared" si="0"/>
        <v>0.11316364500559462</v>
      </c>
      <c r="G29">
        <f t="shared" si="1"/>
        <v>11.316364500559461</v>
      </c>
      <c r="H29">
        <f t="shared" si="2"/>
        <v>7.9000641880215276E-5</v>
      </c>
      <c r="I29">
        <f t="shared" si="3"/>
        <v>7.9000641880215272E-2</v>
      </c>
      <c r="J29">
        <f t="shared" si="4"/>
        <v>1.1828720132481665E-4</v>
      </c>
      <c r="K29">
        <f t="shared" si="5"/>
        <v>0.11828720132481665</v>
      </c>
    </row>
    <row r="30" spans="4:11" x14ac:dyDescent="0.25">
      <c r="D30">
        <v>2.63</v>
      </c>
      <c r="E30">
        <v>0</v>
      </c>
      <c r="F30">
        <f t="shared" si="0"/>
        <v>0.11717338045854875</v>
      </c>
      <c r="G30">
        <f t="shared" si="1"/>
        <v>11.717338045854873</v>
      </c>
      <c r="H30">
        <f t="shared" si="2"/>
        <v>0</v>
      </c>
      <c r="I30">
        <f t="shared" si="3"/>
        <v>0</v>
      </c>
      <c r="J30">
        <f t="shared" si="4"/>
        <v>0</v>
      </c>
      <c r="K30">
        <f t="shared" si="5"/>
        <v>0</v>
      </c>
    </row>
    <row r="31" spans="4:11" x14ac:dyDescent="0.25">
      <c r="D31">
        <v>2.76</v>
      </c>
      <c r="E31">
        <v>0</v>
      </c>
      <c r="F31">
        <f t="shared" si="0"/>
        <v>0.12296522055726024</v>
      </c>
      <c r="G31">
        <f t="shared" si="1"/>
        <v>12.296522055726024</v>
      </c>
      <c r="H31">
        <f t="shared" si="2"/>
        <v>0</v>
      </c>
      <c r="I31">
        <f t="shared" si="3"/>
        <v>0</v>
      </c>
      <c r="J31">
        <f t="shared" si="4"/>
        <v>0</v>
      </c>
      <c r="K31">
        <f t="shared" si="5"/>
        <v>0</v>
      </c>
    </row>
    <row r="32" spans="4:11" x14ac:dyDescent="0.25">
      <c r="D32">
        <v>2.88</v>
      </c>
      <c r="E32">
        <v>0</v>
      </c>
      <c r="F32">
        <f t="shared" si="0"/>
        <v>0.12831153449453248</v>
      </c>
      <c r="G32">
        <f t="shared" si="1"/>
        <v>12.831153449453245</v>
      </c>
      <c r="H32">
        <f t="shared" si="2"/>
        <v>0</v>
      </c>
      <c r="I32">
        <f t="shared" si="3"/>
        <v>0</v>
      </c>
      <c r="J32">
        <f t="shared" si="4"/>
        <v>0</v>
      </c>
      <c r="K32">
        <f t="shared" si="5"/>
        <v>0</v>
      </c>
    </row>
    <row r="33" spans="4:11" x14ac:dyDescent="0.25">
      <c r="D33">
        <v>2.99</v>
      </c>
      <c r="E33">
        <v>1E-3</v>
      </c>
      <c r="F33">
        <f t="shared" si="0"/>
        <v>0.13321232227036528</v>
      </c>
      <c r="G33">
        <f t="shared" si="1"/>
        <v>13.321232227036527</v>
      </c>
      <c r="H33">
        <f t="shared" si="2"/>
        <v>7.9000641880215276E-5</v>
      </c>
      <c r="I33">
        <f t="shared" si="3"/>
        <v>7.9000641880215272E-2</v>
      </c>
      <c r="J33">
        <f t="shared" si="4"/>
        <v>1.1828720132481665E-4</v>
      </c>
      <c r="K33">
        <f t="shared" si="5"/>
        <v>0.11828720132481665</v>
      </c>
    </row>
    <row r="34" spans="4:11" x14ac:dyDescent="0.25">
      <c r="D34">
        <v>3.07</v>
      </c>
      <c r="E34">
        <v>1E-3</v>
      </c>
      <c r="F34">
        <f t="shared" si="0"/>
        <v>0.13677653156187999</v>
      </c>
      <c r="G34">
        <f t="shared" si="1"/>
        <v>13.677653156187999</v>
      </c>
      <c r="H34">
        <f t="shared" si="2"/>
        <v>7.9000641880215276E-5</v>
      </c>
      <c r="I34">
        <f t="shared" si="3"/>
        <v>7.9000641880215272E-2</v>
      </c>
      <c r="J34">
        <f t="shared" si="4"/>
        <v>1.1828720132481665E-4</v>
      </c>
      <c r="K34">
        <f t="shared" si="5"/>
        <v>0.11828720132481665</v>
      </c>
    </row>
    <row r="35" spans="4:11" x14ac:dyDescent="0.25">
      <c r="D35">
        <v>3.16</v>
      </c>
      <c r="E35">
        <v>1E-3</v>
      </c>
      <c r="F35">
        <f t="shared" si="0"/>
        <v>0.14078626701483429</v>
      </c>
      <c r="G35">
        <f t="shared" si="1"/>
        <v>14.078626701483428</v>
      </c>
      <c r="H35">
        <f t="shared" si="2"/>
        <v>7.9000641880215276E-5</v>
      </c>
      <c r="I35">
        <f t="shared" si="3"/>
        <v>7.9000641880215272E-2</v>
      </c>
      <c r="J35">
        <f t="shared" si="4"/>
        <v>1.1828720132481665E-4</v>
      </c>
      <c r="K35">
        <f t="shared" si="5"/>
        <v>0.11828720132481665</v>
      </c>
    </row>
    <row r="36" spans="4:11" x14ac:dyDescent="0.25">
      <c r="D36">
        <v>3.26</v>
      </c>
      <c r="E36">
        <v>1E-3</v>
      </c>
      <c r="F36">
        <f t="shared" si="0"/>
        <v>0.14524152862922768</v>
      </c>
      <c r="G36">
        <f t="shared" si="1"/>
        <v>14.524152862922769</v>
      </c>
      <c r="H36">
        <f t="shared" si="2"/>
        <v>7.9000641880215276E-5</v>
      </c>
      <c r="I36">
        <f t="shared" si="3"/>
        <v>7.9000641880215272E-2</v>
      </c>
      <c r="J36">
        <f t="shared" si="4"/>
        <v>1.1828720132481665E-4</v>
      </c>
      <c r="K36">
        <f t="shared" si="5"/>
        <v>0.11828720132481665</v>
      </c>
    </row>
    <row r="37" spans="4:11" x14ac:dyDescent="0.25">
      <c r="D37">
        <v>3.35</v>
      </c>
      <c r="E37">
        <v>1E-3</v>
      </c>
      <c r="F37">
        <f t="shared" si="0"/>
        <v>0.14925126408218181</v>
      </c>
      <c r="G37">
        <f t="shared" si="1"/>
        <v>14.92512640821818</v>
      </c>
      <c r="H37">
        <f t="shared" si="2"/>
        <v>7.9000641880215276E-5</v>
      </c>
      <c r="I37">
        <f t="shared" si="3"/>
        <v>7.9000641880215272E-2</v>
      </c>
      <c r="J37">
        <f t="shared" si="4"/>
        <v>1.1828720132481665E-4</v>
      </c>
      <c r="K37">
        <f t="shared" si="5"/>
        <v>0.11828720132481665</v>
      </c>
    </row>
    <row r="38" spans="4:11" x14ac:dyDescent="0.25">
      <c r="D38">
        <v>3.46</v>
      </c>
      <c r="E38">
        <v>1E-3</v>
      </c>
      <c r="F38">
        <f t="shared" si="0"/>
        <v>0.15415205185801462</v>
      </c>
      <c r="G38">
        <f t="shared" si="1"/>
        <v>15.41520518580146</v>
      </c>
      <c r="H38">
        <f t="shared" si="2"/>
        <v>7.9000641880215276E-5</v>
      </c>
      <c r="I38">
        <f t="shared" si="3"/>
        <v>7.9000641880215272E-2</v>
      </c>
      <c r="J38">
        <f t="shared" si="4"/>
        <v>1.1828720132481665E-4</v>
      </c>
      <c r="K38">
        <f t="shared" si="5"/>
        <v>0.11828720132481665</v>
      </c>
    </row>
    <row r="39" spans="4:11" x14ac:dyDescent="0.25">
      <c r="D39">
        <v>3.54</v>
      </c>
      <c r="E39">
        <v>1E-3</v>
      </c>
      <c r="F39">
        <f t="shared" si="0"/>
        <v>0.1577162611495295</v>
      </c>
      <c r="G39">
        <f t="shared" si="1"/>
        <v>15.77162611495295</v>
      </c>
      <c r="H39">
        <f t="shared" si="2"/>
        <v>7.9000641880215276E-5</v>
      </c>
      <c r="I39">
        <f t="shared" si="3"/>
        <v>7.9000641880215272E-2</v>
      </c>
      <c r="J39">
        <f t="shared" si="4"/>
        <v>1.1828720132481665E-4</v>
      </c>
      <c r="K39">
        <f t="shared" si="5"/>
        <v>0.11828720132481665</v>
      </c>
    </row>
    <row r="40" spans="4:11" x14ac:dyDescent="0.25">
      <c r="D40">
        <v>3.66</v>
      </c>
      <c r="E40">
        <v>1E-3</v>
      </c>
      <c r="F40">
        <f t="shared" si="0"/>
        <v>0.16306257508680172</v>
      </c>
      <c r="G40">
        <f t="shared" si="1"/>
        <v>16.306257508680172</v>
      </c>
      <c r="H40">
        <f t="shared" si="2"/>
        <v>7.9000641880215276E-5</v>
      </c>
      <c r="I40">
        <f t="shared" si="3"/>
        <v>7.9000641880215272E-2</v>
      </c>
      <c r="J40">
        <f t="shared" si="4"/>
        <v>1.1828720132481665E-4</v>
      </c>
      <c r="K40">
        <f t="shared" si="5"/>
        <v>0.11828720132481665</v>
      </c>
    </row>
    <row r="41" spans="4:11" x14ac:dyDescent="0.25">
      <c r="D41">
        <v>3.77</v>
      </c>
      <c r="E41">
        <v>1E-3</v>
      </c>
      <c r="F41">
        <f t="shared" si="0"/>
        <v>0.16796336286263452</v>
      </c>
      <c r="G41">
        <f t="shared" si="1"/>
        <v>16.79633628626345</v>
      </c>
      <c r="H41">
        <f t="shared" si="2"/>
        <v>7.9000641880215276E-5</v>
      </c>
      <c r="I41">
        <f t="shared" si="3"/>
        <v>7.9000641880215272E-2</v>
      </c>
      <c r="J41">
        <f t="shared" si="4"/>
        <v>1.1828720132481665E-4</v>
      </c>
      <c r="K41">
        <f t="shared" si="5"/>
        <v>0.11828720132481665</v>
      </c>
    </row>
    <row r="42" spans="4:11" x14ac:dyDescent="0.25">
      <c r="D42">
        <v>3.87</v>
      </c>
      <c r="E42">
        <v>1E-3</v>
      </c>
      <c r="F42">
        <f t="shared" si="0"/>
        <v>0.17241862447702791</v>
      </c>
      <c r="G42">
        <f t="shared" si="1"/>
        <v>17.241862447702793</v>
      </c>
      <c r="H42">
        <f t="shared" si="2"/>
        <v>7.9000641880215276E-5</v>
      </c>
      <c r="I42">
        <f t="shared" si="3"/>
        <v>7.9000641880215272E-2</v>
      </c>
      <c r="J42">
        <f t="shared" si="4"/>
        <v>1.1828720132481665E-4</v>
      </c>
      <c r="K42">
        <f t="shared" si="5"/>
        <v>0.11828720132481665</v>
      </c>
    </row>
    <row r="43" spans="4:11" x14ac:dyDescent="0.25">
      <c r="D43">
        <v>3.91</v>
      </c>
      <c r="E43">
        <v>2E-3</v>
      </c>
      <c r="F43">
        <f t="shared" si="0"/>
        <v>0.17420072912278545</v>
      </c>
      <c r="G43">
        <f t="shared" si="1"/>
        <v>17.420072912278542</v>
      </c>
      <c r="H43">
        <f t="shared" si="2"/>
        <v>1.5800128376043055E-4</v>
      </c>
      <c r="I43">
        <f t="shared" si="3"/>
        <v>0.15800128376043054</v>
      </c>
      <c r="J43">
        <f t="shared" si="4"/>
        <v>2.3657440264963331E-4</v>
      </c>
      <c r="K43">
        <f t="shared" si="5"/>
        <v>0.23657440264963331</v>
      </c>
    </row>
    <row r="44" spans="4:11" x14ac:dyDescent="0.25">
      <c r="D44">
        <v>4</v>
      </c>
      <c r="E44">
        <v>2E-3</v>
      </c>
      <c r="F44">
        <f t="shared" si="0"/>
        <v>0.17821046457573941</v>
      </c>
      <c r="G44">
        <f t="shared" si="1"/>
        <v>17.821046457573942</v>
      </c>
      <c r="H44">
        <f t="shared" si="2"/>
        <v>1.5800128376043055E-4</v>
      </c>
      <c r="I44">
        <f t="shared" si="3"/>
        <v>0.15800128376043054</v>
      </c>
      <c r="J44">
        <f t="shared" si="4"/>
        <v>2.3657440264963331E-4</v>
      </c>
      <c r="K44">
        <f t="shared" si="5"/>
        <v>0.23657440264963331</v>
      </c>
    </row>
    <row r="45" spans="4:11" x14ac:dyDescent="0.25">
      <c r="D45">
        <v>4.09</v>
      </c>
      <c r="E45">
        <v>2E-3</v>
      </c>
      <c r="F45">
        <f t="shared" si="0"/>
        <v>0.18222020002869369</v>
      </c>
      <c r="G45">
        <f t="shared" si="1"/>
        <v>18.222020002869371</v>
      </c>
      <c r="H45">
        <f t="shared" si="2"/>
        <v>1.5800128376043055E-4</v>
      </c>
      <c r="I45">
        <f t="shared" si="3"/>
        <v>0.15800128376043054</v>
      </c>
      <c r="J45">
        <f t="shared" si="4"/>
        <v>2.3657440264963331E-4</v>
      </c>
      <c r="K45">
        <f t="shared" si="5"/>
        <v>0.23657440264963331</v>
      </c>
    </row>
    <row r="46" spans="4:11" x14ac:dyDescent="0.25">
      <c r="D46">
        <v>4.21</v>
      </c>
      <c r="E46">
        <v>2E-3</v>
      </c>
      <c r="F46">
        <f t="shared" si="0"/>
        <v>0.18756651396596577</v>
      </c>
      <c r="G46">
        <f t="shared" si="1"/>
        <v>18.756651396596578</v>
      </c>
      <c r="H46">
        <f t="shared" si="2"/>
        <v>1.5800128376043055E-4</v>
      </c>
      <c r="I46">
        <f t="shared" si="3"/>
        <v>0.15800128376043054</v>
      </c>
      <c r="J46">
        <f t="shared" si="4"/>
        <v>2.3657440264963331E-4</v>
      </c>
      <c r="K46">
        <f t="shared" si="5"/>
        <v>0.23657440264963331</v>
      </c>
    </row>
    <row r="47" spans="4:11" x14ac:dyDescent="0.25">
      <c r="D47">
        <v>4.29</v>
      </c>
      <c r="E47">
        <v>3.0000000000000001E-3</v>
      </c>
      <c r="F47">
        <f t="shared" si="0"/>
        <v>0.19113072325748065</v>
      </c>
      <c r="G47">
        <f t="shared" si="1"/>
        <v>19.113072325748064</v>
      </c>
      <c r="H47">
        <f t="shared" si="2"/>
        <v>2.3700192564064584E-4</v>
      </c>
      <c r="I47">
        <f t="shared" si="3"/>
        <v>0.23700192564064584</v>
      </c>
      <c r="J47">
        <f t="shared" si="4"/>
        <v>3.5486160397444992E-4</v>
      </c>
      <c r="K47">
        <f t="shared" si="5"/>
        <v>0.35486160397444994</v>
      </c>
    </row>
    <row r="48" spans="4:11" x14ac:dyDescent="0.25">
      <c r="D48">
        <v>4.3899999999999997</v>
      </c>
      <c r="E48">
        <v>3.0000000000000001E-3</v>
      </c>
      <c r="F48">
        <f t="shared" si="0"/>
        <v>0.19558598487187404</v>
      </c>
      <c r="G48">
        <f t="shared" si="1"/>
        <v>19.558598487187403</v>
      </c>
      <c r="H48">
        <f t="shared" si="2"/>
        <v>2.3700192564064584E-4</v>
      </c>
      <c r="I48">
        <f t="shared" si="3"/>
        <v>0.23700192564064584</v>
      </c>
      <c r="J48">
        <f t="shared" si="4"/>
        <v>3.5486160397444992E-4</v>
      </c>
      <c r="K48">
        <f t="shared" si="5"/>
        <v>0.35486160397444994</v>
      </c>
    </row>
    <row r="49" spans="4:11" x14ac:dyDescent="0.25">
      <c r="D49">
        <v>4.47</v>
      </c>
      <c r="E49">
        <v>3.0000000000000001E-3</v>
      </c>
      <c r="F49">
        <f t="shared" si="0"/>
        <v>0.19915019416338892</v>
      </c>
      <c r="G49">
        <f t="shared" si="1"/>
        <v>19.91501941633889</v>
      </c>
      <c r="H49">
        <f t="shared" si="2"/>
        <v>2.3700192564064584E-4</v>
      </c>
      <c r="I49">
        <f t="shared" si="3"/>
        <v>0.23700192564064584</v>
      </c>
      <c r="J49">
        <f t="shared" si="4"/>
        <v>3.5486160397444992E-4</v>
      </c>
      <c r="K49">
        <f t="shared" si="5"/>
        <v>0.35486160397444994</v>
      </c>
    </row>
    <row r="50" spans="4:11" x14ac:dyDescent="0.25">
      <c r="D50">
        <v>4.57</v>
      </c>
      <c r="E50">
        <v>3.0000000000000001E-3</v>
      </c>
      <c r="F50">
        <f t="shared" si="0"/>
        <v>0.2036054557777823</v>
      </c>
      <c r="G50">
        <f t="shared" si="1"/>
        <v>20.360545577778229</v>
      </c>
      <c r="H50">
        <f t="shared" si="2"/>
        <v>2.3700192564064584E-4</v>
      </c>
      <c r="I50">
        <f t="shared" si="3"/>
        <v>0.23700192564064584</v>
      </c>
      <c r="J50">
        <f t="shared" si="4"/>
        <v>3.5486160397444992E-4</v>
      </c>
      <c r="K50">
        <f t="shared" si="5"/>
        <v>0.35486160397444994</v>
      </c>
    </row>
    <row r="51" spans="4:11" x14ac:dyDescent="0.25">
      <c r="D51">
        <v>4.68</v>
      </c>
      <c r="E51">
        <v>3.0000000000000001E-3</v>
      </c>
      <c r="F51">
        <f t="shared" si="0"/>
        <v>0.20850624355361511</v>
      </c>
      <c r="G51">
        <f t="shared" si="1"/>
        <v>20.850624355361511</v>
      </c>
      <c r="H51">
        <f t="shared" si="2"/>
        <v>2.3700192564064584E-4</v>
      </c>
      <c r="I51">
        <f t="shared" si="3"/>
        <v>0.23700192564064584</v>
      </c>
      <c r="J51">
        <f t="shared" si="4"/>
        <v>3.5486160397444992E-4</v>
      </c>
      <c r="K51">
        <f t="shared" si="5"/>
        <v>0.35486160397444994</v>
      </c>
    </row>
    <row r="52" spans="4:11" x14ac:dyDescent="0.25">
      <c r="D52">
        <v>4.78</v>
      </c>
      <c r="E52">
        <v>3.0000000000000001E-3</v>
      </c>
      <c r="F52">
        <f t="shared" si="0"/>
        <v>0.21296150516800866</v>
      </c>
      <c r="G52">
        <f t="shared" si="1"/>
        <v>21.296150516800868</v>
      </c>
      <c r="H52">
        <f t="shared" si="2"/>
        <v>2.3700192564064584E-4</v>
      </c>
      <c r="I52">
        <f t="shared" si="3"/>
        <v>0.23700192564064584</v>
      </c>
      <c r="J52">
        <f t="shared" si="4"/>
        <v>3.5486160397444992E-4</v>
      </c>
      <c r="K52">
        <f t="shared" si="5"/>
        <v>0.35486160397444994</v>
      </c>
    </row>
    <row r="53" spans="4:11" x14ac:dyDescent="0.25">
      <c r="D53">
        <v>4.87</v>
      </c>
      <c r="E53">
        <v>3.0000000000000001E-3</v>
      </c>
      <c r="F53">
        <f t="shared" si="0"/>
        <v>0.21697124062096279</v>
      </c>
      <c r="G53">
        <f t="shared" si="1"/>
        <v>21.697124062096279</v>
      </c>
      <c r="H53">
        <f t="shared" si="2"/>
        <v>2.3700192564064584E-4</v>
      </c>
      <c r="I53">
        <f t="shared" si="3"/>
        <v>0.23700192564064584</v>
      </c>
      <c r="J53">
        <f t="shared" si="4"/>
        <v>3.5486160397444992E-4</v>
      </c>
      <c r="K53">
        <f t="shared" si="5"/>
        <v>0.35486160397444994</v>
      </c>
    </row>
    <row r="54" spans="4:11" x14ac:dyDescent="0.25">
      <c r="D54">
        <v>4.99</v>
      </c>
      <c r="E54">
        <v>3.0000000000000001E-3</v>
      </c>
      <c r="F54">
        <f t="shared" si="0"/>
        <v>0.22231755455823501</v>
      </c>
      <c r="G54">
        <f t="shared" si="1"/>
        <v>22.2317554558235</v>
      </c>
      <c r="H54">
        <f t="shared" si="2"/>
        <v>2.3700192564064584E-4</v>
      </c>
      <c r="I54">
        <f t="shared" si="3"/>
        <v>0.23700192564064584</v>
      </c>
      <c r="J54">
        <f t="shared" si="4"/>
        <v>3.5486160397444992E-4</v>
      </c>
      <c r="K54">
        <f t="shared" si="5"/>
        <v>0.35486160397444994</v>
      </c>
    </row>
    <row r="55" spans="4:11" x14ac:dyDescent="0.25">
      <c r="D55">
        <v>5.07</v>
      </c>
      <c r="E55">
        <v>3.0000000000000001E-3</v>
      </c>
      <c r="F55">
        <f t="shared" si="0"/>
        <v>0.22588176384974973</v>
      </c>
      <c r="G55">
        <f t="shared" si="1"/>
        <v>22.588176384974972</v>
      </c>
      <c r="H55">
        <f t="shared" si="2"/>
        <v>2.3700192564064584E-4</v>
      </c>
      <c r="I55">
        <f t="shared" si="3"/>
        <v>0.23700192564064584</v>
      </c>
      <c r="J55">
        <f t="shared" si="4"/>
        <v>3.5486160397444992E-4</v>
      </c>
      <c r="K55">
        <f t="shared" si="5"/>
        <v>0.35486160397444994</v>
      </c>
    </row>
    <row r="56" spans="4:11" x14ac:dyDescent="0.25">
      <c r="D56">
        <v>5.15</v>
      </c>
      <c r="E56">
        <v>3.0000000000000001E-3</v>
      </c>
      <c r="F56">
        <f t="shared" si="0"/>
        <v>0.22944597314126461</v>
      </c>
      <c r="G56">
        <f t="shared" si="1"/>
        <v>22.944597314126458</v>
      </c>
      <c r="H56">
        <f t="shared" si="2"/>
        <v>2.3700192564064584E-4</v>
      </c>
      <c r="I56">
        <f t="shared" si="3"/>
        <v>0.23700192564064584</v>
      </c>
      <c r="J56">
        <f t="shared" si="4"/>
        <v>3.5486160397444992E-4</v>
      </c>
      <c r="K56">
        <f t="shared" si="5"/>
        <v>0.35486160397444994</v>
      </c>
    </row>
    <row r="57" spans="4:11" x14ac:dyDescent="0.25">
      <c r="D57">
        <v>5.25</v>
      </c>
      <c r="E57">
        <v>4.0000000000000001E-3</v>
      </c>
      <c r="F57">
        <f t="shared" si="0"/>
        <v>0.23390123475565799</v>
      </c>
      <c r="G57">
        <f t="shared" si="1"/>
        <v>23.390123475565797</v>
      </c>
      <c r="H57">
        <f t="shared" si="2"/>
        <v>3.160025675208611E-4</v>
      </c>
      <c r="I57">
        <f t="shared" si="3"/>
        <v>0.31600256752086109</v>
      </c>
      <c r="J57">
        <f t="shared" si="4"/>
        <v>4.7314880529926662E-4</v>
      </c>
      <c r="K57">
        <f t="shared" si="5"/>
        <v>0.47314880529926662</v>
      </c>
    </row>
    <row r="58" spans="4:11" x14ac:dyDescent="0.25">
      <c r="D58">
        <v>5.33</v>
      </c>
      <c r="E58">
        <v>4.0000000000000001E-3</v>
      </c>
      <c r="F58">
        <f t="shared" si="0"/>
        <v>0.23746544404717287</v>
      </c>
      <c r="G58">
        <f t="shared" si="1"/>
        <v>23.746544404717287</v>
      </c>
      <c r="H58">
        <f t="shared" si="2"/>
        <v>3.160025675208611E-4</v>
      </c>
      <c r="I58">
        <f t="shared" si="3"/>
        <v>0.31600256752086109</v>
      </c>
      <c r="J58">
        <f t="shared" si="4"/>
        <v>4.7314880529926662E-4</v>
      </c>
      <c r="K58">
        <f t="shared" si="5"/>
        <v>0.47314880529926662</v>
      </c>
    </row>
    <row r="59" spans="4:11" x14ac:dyDescent="0.25">
      <c r="D59">
        <v>5.48</v>
      </c>
      <c r="E59">
        <v>5.0000000000000001E-3</v>
      </c>
      <c r="F59">
        <f t="shared" si="0"/>
        <v>0.24414833646876319</v>
      </c>
      <c r="G59">
        <f t="shared" si="1"/>
        <v>24.414833646876321</v>
      </c>
      <c r="H59">
        <f t="shared" si="2"/>
        <v>3.9500320940107639E-4</v>
      </c>
      <c r="I59">
        <f t="shared" si="3"/>
        <v>0.39500320940107642</v>
      </c>
      <c r="J59">
        <f t="shared" si="4"/>
        <v>5.9143600662408321E-4</v>
      </c>
      <c r="K59">
        <f t="shared" si="5"/>
        <v>0.59143600662408324</v>
      </c>
    </row>
    <row r="60" spans="4:11" x14ac:dyDescent="0.25">
      <c r="D60">
        <v>5.53</v>
      </c>
      <c r="E60">
        <v>5.0000000000000001E-3</v>
      </c>
      <c r="F60">
        <f t="shared" si="0"/>
        <v>0.24637596727595981</v>
      </c>
      <c r="G60">
        <f t="shared" si="1"/>
        <v>24.63759672759598</v>
      </c>
      <c r="H60">
        <f t="shared" si="2"/>
        <v>3.9500320940107639E-4</v>
      </c>
      <c r="I60">
        <f t="shared" si="3"/>
        <v>0.39500320940107642</v>
      </c>
      <c r="J60">
        <f t="shared" si="4"/>
        <v>5.9143600662408321E-4</v>
      </c>
      <c r="K60">
        <f t="shared" si="5"/>
        <v>0.59143600662408324</v>
      </c>
    </row>
    <row r="61" spans="4:11" x14ac:dyDescent="0.25">
      <c r="D61">
        <v>5.6</v>
      </c>
      <c r="E61">
        <v>5.0000000000000001E-3</v>
      </c>
      <c r="F61">
        <f t="shared" si="0"/>
        <v>0.24949465040603527</v>
      </c>
      <c r="G61">
        <f t="shared" si="1"/>
        <v>24.949465040603528</v>
      </c>
      <c r="H61">
        <f t="shared" si="2"/>
        <v>3.9500320940107639E-4</v>
      </c>
      <c r="I61">
        <f t="shared" si="3"/>
        <v>0.39500320940107642</v>
      </c>
      <c r="J61">
        <f t="shared" si="4"/>
        <v>5.9143600662408321E-4</v>
      </c>
      <c r="K61">
        <f t="shared" si="5"/>
        <v>0.59143600662408324</v>
      </c>
    </row>
    <row r="62" spans="4:11" x14ac:dyDescent="0.25">
      <c r="D62">
        <v>5.7</v>
      </c>
      <c r="E62">
        <v>5.0000000000000001E-3</v>
      </c>
      <c r="F62">
        <f t="shared" si="0"/>
        <v>0.25394991202042883</v>
      </c>
      <c r="G62">
        <f t="shared" si="1"/>
        <v>25.394991202042881</v>
      </c>
      <c r="H62">
        <f t="shared" si="2"/>
        <v>3.9500320940107639E-4</v>
      </c>
      <c r="I62">
        <f t="shared" si="3"/>
        <v>0.39500320940107642</v>
      </c>
      <c r="J62">
        <f t="shared" si="4"/>
        <v>5.9143600662408321E-4</v>
      </c>
      <c r="K62">
        <f t="shared" si="5"/>
        <v>0.59143600662408324</v>
      </c>
    </row>
    <row r="63" spans="4:11" x14ac:dyDescent="0.25">
      <c r="D63">
        <v>5.8</v>
      </c>
      <c r="E63">
        <v>5.0000000000000001E-3</v>
      </c>
      <c r="F63">
        <f t="shared" si="0"/>
        <v>0.25840517363482218</v>
      </c>
      <c r="G63">
        <f t="shared" si="1"/>
        <v>25.840517363482221</v>
      </c>
      <c r="H63">
        <f t="shared" si="2"/>
        <v>3.9500320940107639E-4</v>
      </c>
      <c r="I63">
        <f t="shared" si="3"/>
        <v>0.39500320940107642</v>
      </c>
      <c r="J63">
        <f t="shared" si="4"/>
        <v>5.9143600662408321E-4</v>
      </c>
      <c r="K63">
        <f t="shared" si="5"/>
        <v>0.59143600662408324</v>
      </c>
    </row>
    <row r="64" spans="4:11" x14ac:dyDescent="0.25">
      <c r="D64">
        <v>5.92</v>
      </c>
      <c r="E64">
        <v>5.0000000000000001E-3</v>
      </c>
      <c r="F64">
        <f t="shared" si="0"/>
        <v>0.26375148757209443</v>
      </c>
      <c r="G64">
        <f t="shared" si="1"/>
        <v>26.375148757209445</v>
      </c>
      <c r="H64">
        <f t="shared" si="2"/>
        <v>3.9500320940107639E-4</v>
      </c>
      <c r="I64">
        <f t="shared" si="3"/>
        <v>0.39500320940107642</v>
      </c>
      <c r="J64">
        <f t="shared" si="4"/>
        <v>5.9143600662408321E-4</v>
      </c>
      <c r="K64">
        <f t="shared" si="5"/>
        <v>0.59143600662408324</v>
      </c>
    </row>
    <row r="65" spans="4:11" x14ac:dyDescent="0.25">
      <c r="D65">
        <v>6.02</v>
      </c>
      <c r="E65">
        <v>5.0000000000000001E-3</v>
      </c>
      <c r="F65">
        <f t="shared" si="0"/>
        <v>0.26820674918648801</v>
      </c>
      <c r="G65">
        <f t="shared" si="1"/>
        <v>26.820674918648798</v>
      </c>
      <c r="H65">
        <f t="shared" si="2"/>
        <v>3.9500320940107639E-4</v>
      </c>
      <c r="I65">
        <f t="shared" si="3"/>
        <v>0.39500320940107642</v>
      </c>
      <c r="J65">
        <f t="shared" si="4"/>
        <v>5.9143600662408321E-4</v>
      </c>
      <c r="K65">
        <f t="shared" si="5"/>
        <v>0.59143600662408324</v>
      </c>
    </row>
    <row r="66" spans="4:11" x14ac:dyDescent="0.25">
      <c r="D66">
        <v>6.12</v>
      </c>
      <c r="E66">
        <v>6.0000000000000001E-3</v>
      </c>
      <c r="F66">
        <f t="shared" si="0"/>
        <v>0.27266201080088137</v>
      </c>
      <c r="G66">
        <f t="shared" si="1"/>
        <v>27.266201080088138</v>
      </c>
      <c r="H66">
        <f t="shared" si="2"/>
        <v>4.7400385128129168E-4</v>
      </c>
      <c r="I66">
        <f t="shared" si="3"/>
        <v>0.47400385128129169</v>
      </c>
      <c r="J66">
        <f t="shared" si="4"/>
        <v>7.0972320794889985E-4</v>
      </c>
      <c r="K66">
        <f t="shared" si="5"/>
        <v>0.70972320794889987</v>
      </c>
    </row>
    <row r="67" spans="4:11" x14ac:dyDescent="0.25">
      <c r="D67">
        <v>6.21</v>
      </c>
      <c r="E67">
        <v>6.0000000000000001E-3</v>
      </c>
      <c r="F67">
        <f t="shared" ref="F67:F130" si="6">($B$2+(2*D67)-$B$2)/$B$6</f>
        <v>0.2766717462538355</v>
      </c>
      <c r="G67">
        <f t="shared" ref="G67:G130" si="7">(100*(($B$2+(2*D67)-$B$2))/$B$6)</f>
        <v>27.667174625383549</v>
      </c>
      <c r="H67">
        <f t="shared" ref="H67:H130" si="8">(E67/(2*$B$3*$B$4))</f>
        <v>4.7400385128129168E-4</v>
      </c>
      <c r="I67">
        <f t="shared" ref="I67:I130" si="9">H67*1000</f>
        <v>0.47400385128129169</v>
      </c>
      <c r="J67">
        <f t="shared" ref="J67:J130" si="10">(E67/$B$8)</f>
        <v>7.0972320794889985E-4</v>
      </c>
      <c r="K67">
        <f t="shared" ref="K67:K130" si="11">J67*1000</f>
        <v>0.70972320794889987</v>
      </c>
    </row>
    <row r="68" spans="4:11" x14ac:dyDescent="0.25">
      <c r="D68">
        <v>6.32</v>
      </c>
      <c r="E68">
        <v>6.0000000000000001E-3</v>
      </c>
      <c r="F68">
        <f t="shared" si="6"/>
        <v>0.28157253402966831</v>
      </c>
      <c r="G68">
        <f t="shared" si="7"/>
        <v>28.157253402966834</v>
      </c>
      <c r="H68">
        <f t="shared" si="8"/>
        <v>4.7400385128129168E-4</v>
      </c>
      <c r="I68">
        <f t="shared" si="9"/>
        <v>0.47400385128129169</v>
      </c>
      <c r="J68">
        <f t="shared" si="10"/>
        <v>7.0972320794889985E-4</v>
      </c>
      <c r="K68">
        <f t="shared" si="11"/>
        <v>0.70972320794889987</v>
      </c>
    </row>
    <row r="69" spans="4:11" x14ac:dyDescent="0.25">
      <c r="D69">
        <v>6.41</v>
      </c>
      <c r="E69">
        <v>7.0000000000000001E-3</v>
      </c>
      <c r="F69">
        <f t="shared" si="6"/>
        <v>0.28558226948262261</v>
      </c>
      <c r="G69">
        <f t="shared" si="7"/>
        <v>28.558226948262263</v>
      </c>
      <c r="H69">
        <f t="shared" si="8"/>
        <v>5.5300449316150692E-4</v>
      </c>
      <c r="I69">
        <f t="shared" si="9"/>
        <v>0.5530044931615069</v>
      </c>
      <c r="J69">
        <f t="shared" si="10"/>
        <v>8.2801040927371649E-4</v>
      </c>
      <c r="K69">
        <f t="shared" si="11"/>
        <v>0.8280104092737165</v>
      </c>
    </row>
    <row r="70" spans="4:11" x14ac:dyDescent="0.25">
      <c r="D70">
        <v>6.54</v>
      </c>
      <c r="E70">
        <v>7.0000000000000001E-3</v>
      </c>
      <c r="F70">
        <f t="shared" si="6"/>
        <v>0.29137410958133408</v>
      </c>
      <c r="G70">
        <f t="shared" si="7"/>
        <v>29.137410958133412</v>
      </c>
      <c r="H70">
        <f t="shared" si="8"/>
        <v>5.5300449316150692E-4</v>
      </c>
      <c r="I70">
        <f t="shared" si="9"/>
        <v>0.5530044931615069</v>
      </c>
      <c r="J70">
        <f t="shared" si="10"/>
        <v>8.2801040927371649E-4</v>
      </c>
      <c r="K70">
        <f t="shared" si="11"/>
        <v>0.8280104092737165</v>
      </c>
    </row>
    <row r="71" spans="4:11" x14ac:dyDescent="0.25">
      <c r="D71">
        <v>6.61</v>
      </c>
      <c r="E71">
        <v>7.0000000000000001E-3</v>
      </c>
      <c r="F71">
        <f t="shared" si="6"/>
        <v>0.29449279271140955</v>
      </c>
      <c r="G71">
        <f t="shared" si="7"/>
        <v>29.449279271140956</v>
      </c>
      <c r="H71">
        <f t="shared" si="8"/>
        <v>5.5300449316150692E-4</v>
      </c>
      <c r="I71">
        <f t="shared" si="9"/>
        <v>0.5530044931615069</v>
      </c>
      <c r="J71">
        <f t="shared" si="10"/>
        <v>8.2801040927371649E-4</v>
      </c>
      <c r="K71">
        <f t="shared" si="11"/>
        <v>0.8280104092737165</v>
      </c>
    </row>
    <row r="72" spans="4:11" x14ac:dyDescent="0.25">
      <c r="D72">
        <v>6.72</v>
      </c>
      <c r="E72">
        <v>7.0000000000000001E-3</v>
      </c>
      <c r="F72">
        <f t="shared" si="6"/>
        <v>0.29939358048724235</v>
      </c>
      <c r="G72">
        <f t="shared" si="7"/>
        <v>29.939358048724237</v>
      </c>
      <c r="H72">
        <f t="shared" si="8"/>
        <v>5.5300449316150692E-4</v>
      </c>
      <c r="I72">
        <f t="shared" si="9"/>
        <v>0.5530044931615069</v>
      </c>
      <c r="J72">
        <f t="shared" si="10"/>
        <v>8.2801040927371649E-4</v>
      </c>
      <c r="K72">
        <f t="shared" si="11"/>
        <v>0.8280104092737165</v>
      </c>
    </row>
    <row r="73" spans="4:11" x14ac:dyDescent="0.25">
      <c r="D73">
        <v>6.82</v>
      </c>
      <c r="E73">
        <v>8.0000000000000002E-3</v>
      </c>
      <c r="F73">
        <f t="shared" si="6"/>
        <v>0.30384884210163576</v>
      </c>
      <c r="G73">
        <f t="shared" si="7"/>
        <v>30.384884210163577</v>
      </c>
      <c r="H73">
        <f t="shared" si="8"/>
        <v>6.3200513504172221E-4</v>
      </c>
      <c r="I73">
        <f t="shared" si="9"/>
        <v>0.63200513504172218</v>
      </c>
      <c r="J73">
        <f t="shared" si="10"/>
        <v>9.4629761059853324E-4</v>
      </c>
      <c r="K73">
        <f t="shared" si="11"/>
        <v>0.94629761059853323</v>
      </c>
    </row>
    <row r="74" spans="4:11" x14ac:dyDescent="0.25">
      <c r="D74">
        <v>6.92</v>
      </c>
      <c r="E74">
        <v>8.9999999999999993E-3</v>
      </c>
      <c r="F74">
        <f t="shared" si="6"/>
        <v>0.30830410371602929</v>
      </c>
      <c r="G74">
        <f t="shared" si="7"/>
        <v>30.83041037160293</v>
      </c>
      <c r="H74">
        <f t="shared" si="8"/>
        <v>7.1100577692193739E-4</v>
      </c>
      <c r="I74">
        <f t="shared" si="9"/>
        <v>0.71100577692193734</v>
      </c>
      <c r="J74">
        <f t="shared" si="10"/>
        <v>1.0645848119233497E-3</v>
      </c>
      <c r="K74">
        <f t="shared" si="11"/>
        <v>1.0645848119233496</v>
      </c>
    </row>
    <row r="75" spans="4:11" x14ac:dyDescent="0.25">
      <c r="D75">
        <v>6.99</v>
      </c>
      <c r="E75">
        <v>8.9999999999999993E-3</v>
      </c>
      <c r="F75">
        <f t="shared" si="6"/>
        <v>0.31142278684610475</v>
      </c>
      <c r="G75">
        <f t="shared" si="7"/>
        <v>31.142278684610474</v>
      </c>
      <c r="H75">
        <f t="shared" si="8"/>
        <v>7.1100577692193739E-4</v>
      </c>
      <c r="I75">
        <f t="shared" si="9"/>
        <v>0.71100577692193734</v>
      </c>
      <c r="J75">
        <f t="shared" si="10"/>
        <v>1.0645848119233497E-3</v>
      </c>
      <c r="K75">
        <f t="shared" si="11"/>
        <v>1.0645848119233496</v>
      </c>
    </row>
    <row r="76" spans="4:11" x14ac:dyDescent="0.25">
      <c r="D76">
        <v>7.09</v>
      </c>
      <c r="E76">
        <v>8.9999999999999993E-3</v>
      </c>
      <c r="F76">
        <f t="shared" si="6"/>
        <v>0.31587804846049833</v>
      </c>
      <c r="G76">
        <f t="shared" si="7"/>
        <v>31.587804846049828</v>
      </c>
      <c r="H76">
        <f t="shared" si="8"/>
        <v>7.1100577692193739E-4</v>
      </c>
      <c r="I76">
        <f t="shared" si="9"/>
        <v>0.71100577692193734</v>
      </c>
      <c r="J76">
        <f t="shared" si="10"/>
        <v>1.0645848119233497E-3</v>
      </c>
      <c r="K76">
        <f t="shared" si="11"/>
        <v>1.0645848119233496</v>
      </c>
    </row>
    <row r="77" spans="4:11" x14ac:dyDescent="0.25">
      <c r="D77">
        <v>7.18</v>
      </c>
      <c r="E77">
        <v>0.01</v>
      </c>
      <c r="F77">
        <f t="shared" si="6"/>
        <v>0.31988778391345229</v>
      </c>
      <c r="G77">
        <f t="shared" si="7"/>
        <v>31.988778391345228</v>
      </c>
      <c r="H77">
        <f t="shared" si="8"/>
        <v>7.9000641880215279E-4</v>
      </c>
      <c r="I77">
        <f t="shared" si="9"/>
        <v>0.79000641880215283</v>
      </c>
      <c r="J77">
        <f t="shared" si="10"/>
        <v>1.1828720132481664E-3</v>
      </c>
      <c r="K77">
        <f t="shared" si="11"/>
        <v>1.1828720132481665</v>
      </c>
    </row>
    <row r="78" spans="4:11" x14ac:dyDescent="0.25">
      <c r="D78">
        <v>7.25</v>
      </c>
      <c r="E78">
        <v>0.01</v>
      </c>
      <c r="F78">
        <f t="shared" si="6"/>
        <v>0.32300646704352776</v>
      </c>
      <c r="G78">
        <f t="shared" si="7"/>
        <v>32.300646704352772</v>
      </c>
      <c r="H78">
        <f t="shared" si="8"/>
        <v>7.9000641880215279E-4</v>
      </c>
      <c r="I78">
        <f t="shared" si="9"/>
        <v>0.79000641880215283</v>
      </c>
      <c r="J78">
        <f t="shared" si="10"/>
        <v>1.1828720132481664E-3</v>
      </c>
      <c r="K78">
        <f t="shared" si="11"/>
        <v>1.1828720132481665</v>
      </c>
    </row>
    <row r="79" spans="4:11" x14ac:dyDescent="0.25">
      <c r="D79">
        <v>7.34</v>
      </c>
      <c r="E79">
        <v>0.01</v>
      </c>
      <c r="F79">
        <f t="shared" si="6"/>
        <v>0.32701620249648206</v>
      </c>
      <c r="G79">
        <f t="shared" si="7"/>
        <v>32.701620249648201</v>
      </c>
      <c r="H79">
        <f t="shared" si="8"/>
        <v>7.9000641880215279E-4</v>
      </c>
      <c r="I79">
        <f t="shared" si="9"/>
        <v>0.79000641880215283</v>
      </c>
      <c r="J79">
        <f t="shared" si="10"/>
        <v>1.1828720132481664E-3</v>
      </c>
      <c r="K79">
        <f t="shared" si="11"/>
        <v>1.1828720132481665</v>
      </c>
    </row>
    <row r="80" spans="4:11" x14ac:dyDescent="0.25">
      <c r="D80">
        <v>7.44</v>
      </c>
      <c r="E80">
        <v>0.01</v>
      </c>
      <c r="F80">
        <f t="shared" si="6"/>
        <v>0.33147146411087541</v>
      </c>
      <c r="G80">
        <f t="shared" si="7"/>
        <v>33.147146411087547</v>
      </c>
      <c r="H80">
        <f t="shared" si="8"/>
        <v>7.9000641880215279E-4</v>
      </c>
      <c r="I80">
        <f t="shared" si="9"/>
        <v>0.79000641880215283</v>
      </c>
      <c r="J80">
        <f t="shared" si="10"/>
        <v>1.1828720132481664E-3</v>
      </c>
      <c r="K80">
        <f t="shared" si="11"/>
        <v>1.1828720132481665</v>
      </c>
    </row>
    <row r="81" spans="4:11" x14ac:dyDescent="0.25">
      <c r="D81">
        <v>7.52</v>
      </c>
      <c r="E81">
        <v>1.0999999999999999E-2</v>
      </c>
      <c r="F81">
        <f t="shared" si="6"/>
        <v>0.33503567340239032</v>
      </c>
      <c r="G81">
        <f t="shared" si="7"/>
        <v>33.50356734023903</v>
      </c>
      <c r="H81">
        <f t="shared" si="8"/>
        <v>8.6900706068236797E-4</v>
      </c>
      <c r="I81">
        <f t="shared" si="9"/>
        <v>0.86900706068236799</v>
      </c>
      <c r="J81">
        <f t="shared" si="10"/>
        <v>1.3011592145729829E-3</v>
      </c>
      <c r="K81">
        <f t="shared" si="11"/>
        <v>1.3011592145729829</v>
      </c>
    </row>
    <row r="82" spans="4:11" x14ac:dyDescent="0.25">
      <c r="D82">
        <v>7.6</v>
      </c>
      <c r="E82">
        <v>1.0999999999999999E-2</v>
      </c>
      <c r="F82">
        <f t="shared" si="6"/>
        <v>0.33859988269390501</v>
      </c>
      <c r="G82">
        <f t="shared" si="7"/>
        <v>33.859988269390506</v>
      </c>
      <c r="H82">
        <f t="shared" si="8"/>
        <v>8.6900706068236797E-4</v>
      </c>
      <c r="I82">
        <f t="shared" si="9"/>
        <v>0.86900706068236799</v>
      </c>
      <c r="J82">
        <f t="shared" si="10"/>
        <v>1.3011592145729829E-3</v>
      </c>
      <c r="K82">
        <f t="shared" si="11"/>
        <v>1.3011592145729829</v>
      </c>
    </row>
    <row r="83" spans="4:11" x14ac:dyDescent="0.25">
      <c r="D83">
        <v>7.72</v>
      </c>
      <c r="E83">
        <v>1.2E-2</v>
      </c>
      <c r="F83">
        <f t="shared" si="6"/>
        <v>0.34394619663117726</v>
      </c>
      <c r="G83">
        <f t="shared" si="7"/>
        <v>34.394619663117723</v>
      </c>
      <c r="H83">
        <f t="shared" si="8"/>
        <v>9.4800770256258337E-4</v>
      </c>
      <c r="I83">
        <f t="shared" si="9"/>
        <v>0.94800770256258338</v>
      </c>
      <c r="J83">
        <f t="shared" si="10"/>
        <v>1.4194464158977997E-3</v>
      </c>
      <c r="K83">
        <f t="shared" si="11"/>
        <v>1.4194464158977997</v>
      </c>
    </row>
    <row r="84" spans="4:11" x14ac:dyDescent="0.25">
      <c r="D84">
        <v>7.83</v>
      </c>
      <c r="E84">
        <v>1.2E-2</v>
      </c>
      <c r="F84">
        <f t="shared" si="6"/>
        <v>0.34884698440701006</v>
      </c>
      <c r="G84">
        <f t="shared" si="7"/>
        <v>34.884698440701001</v>
      </c>
      <c r="H84">
        <f t="shared" si="8"/>
        <v>9.4800770256258337E-4</v>
      </c>
      <c r="I84">
        <f t="shared" si="9"/>
        <v>0.94800770256258338</v>
      </c>
      <c r="J84">
        <f t="shared" si="10"/>
        <v>1.4194464158977997E-3</v>
      </c>
      <c r="K84">
        <f t="shared" si="11"/>
        <v>1.4194464158977997</v>
      </c>
    </row>
    <row r="85" spans="4:11" x14ac:dyDescent="0.25">
      <c r="D85">
        <v>7.92</v>
      </c>
      <c r="E85">
        <v>1.2999999999999999E-2</v>
      </c>
      <c r="F85">
        <f t="shared" si="6"/>
        <v>0.3528567198599642</v>
      </c>
      <c r="G85">
        <f t="shared" si="7"/>
        <v>35.285671985996416</v>
      </c>
      <c r="H85">
        <f t="shared" si="8"/>
        <v>1.0270083444427985E-3</v>
      </c>
      <c r="I85">
        <f t="shared" si="9"/>
        <v>1.0270083444427986</v>
      </c>
      <c r="J85">
        <f t="shared" si="10"/>
        <v>1.5377336172226162E-3</v>
      </c>
      <c r="K85">
        <f t="shared" si="11"/>
        <v>1.5377336172226161</v>
      </c>
    </row>
    <row r="86" spans="4:11" x14ac:dyDescent="0.25">
      <c r="D86">
        <v>8.0399999999999991</v>
      </c>
      <c r="E86">
        <v>1.2999999999999999E-2</v>
      </c>
      <c r="F86">
        <f t="shared" si="6"/>
        <v>0.35820303379723623</v>
      </c>
      <c r="G86">
        <f t="shared" si="7"/>
        <v>35.820303379723626</v>
      </c>
      <c r="H86">
        <f t="shared" si="8"/>
        <v>1.0270083444427985E-3</v>
      </c>
      <c r="I86">
        <f t="shared" si="9"/>
        <v>1.0270083444427986</v>
      </c>
      <c r="J86">
        <f t="shared" si="10"/>
        <v>1.5377336172226162E-3</v>
      </c>
      <c r="K86">
        <f t="shared" si="11"/>
        <v>1.5377336172226161</v>
      </c>
    </row>
    <row r="87" spans="4:11" x14ac:dyDescent="0.25">
      <c r="D87">
        <v>8.11</v>
      </c>
      <c r="E87">
        <v>1.4E-2</v>
      </c>
      <c r="F87">
        <f t="shared" si="6"/>
        <v>0.36132171692731169</v>
      </c>
      <c r="G87">
        <f t="shared" si="7"/>
        <v>36.13217169273117</v>
      </c>
      <c r="H87">
        <f t="shared" si="8"/>
        <v>1.1060089863230138E-3</v>
      </c>
      <c r="I87">
        <f t="shared" si="9"/>
        <v>1.1060089863230138</v>
      </c>
      <c r="J87">
        <f t="shared" si="10"/>
        <v>1.656020818547433E-3</v>
      </c>
      <c r="K87">
        <f t="shared" si="11"/>
        <v>1.656020818547433</v>
      </c>
    </row>
    <row r="88" spans="4:11" x14ac:dyDescent="0.25">
      <c r="D88">
        <v>8.19</v>
      </c>
      <c r="E88">
        <v>1.4E-2</v>
      </c>
      <c r="F88">
        <f t="shared" si="6"/>
        <v>0.3648859262188266</v>
      </c>
      <c r="G88">
        <f t="shared" si="7"/>
        <v>36.48859262188266</v>
      </c>
      <c r="H88">
        <f t="shared" si="8"/>
        <v>1.1060089863230138E-3</v>
      </c>
      <c r="I88">
        <f t="shared" si="9"/>
        <v>1.1060089863230138</v>
      </c>
      <c r="J88">
        <f t="shared" si="10"/>
        <v>1.656020818547433E-3</v>
      </c>
      <c r="K88">
        <f t="shared" si="11"/>
        <v>1.656020818547433</v>
      </c>
    </row>
    <row r="89" spans="4:11" x14ac:dyDescent="0.25">
      <c r="D89">
        <v>8.3000000000000007</v>
      </c>
      <c r="E89">
        <v>1.4E-2</v>
      </c>
      <c r="F89">
        <f t="shared" si="6"/>
        <v>0.36978671399465957</v>
      </c>
      <c r="G89">
        <f t="shared" si="7"/>
        <v>36.978671399465952</v>
      </c>
      <c r="H89">
        <f t="shared" si="8"/>
        <v>1.1060089863230138E-3</v>
      </c>
      <c r="I89">
        <f t="shared" si="9"/>
        <v>1.1060089863230138</v>
      </c>
      <c r="J89">
        <f t="shared" si="10"/>
        <v>1.656020818547433E-3</v>
      </c>
      <c r="K89">
        <f t="shared" si="11"/>
        <v>1.656020818547433</v>
      </c>
    </row>
    <row r="90" spans="4:11" x14ac:dyDescent="0.25">
      <c r="D90">
        <v>8.41</v>
      </c>
      <c r="E90">
        <v>1.4999999999999999E-2</v>
      </c>
      <c r="F90">
        <f t="shared" si="6"/>
        <v>0.37468750177049237</v>
      </c>
      <c r="G90">
        <f t="shared" si="7"/>
        <v>37.468750177049237</v>
      </c>
      <c r="H90">
        <f t="shared" si="8"/>
        <v>1.1850096282032291E-3</v>
      </c>
      <c r="I90">
        <f t="shared" si="9"/>
        <v>1.1850096282032292</v>
      </c>
      <c r="J90">
        <f t="shared" si="10"/>
        <v>1.7743080198722497E-3</v>
      </c>
      <c r="K90">
        <f t="shared" si="11"/>
        <v>1.7743080198722496</v>
      </c>
    </row>
    <row r="91" spans="4:11" x14ac:dyDescent="0.25">
      <c r="D91">
        <v>8.5299999999999994</v>
      </c>
      <c r="E91">
        <v>1.6E-2</v>
      </c>
      <c r="F91">
        <f t="shared" si="6"/>
        <v>0.3800338157077644</v>
      </c>
      <c r="G91">
        <f t="shared" si="7"/>
        <v>38.00338157077644</v>
      </c>
      <c r="H91">
        <f t="shared" si="8"/>
        <v>1.2640102700834444E-3</v>
      </c>
      <c r="I91">
        <f t="shared" si="9"/>
        <v>1.2640102700834444</v>
      </c>
      <c r="J91">
        <f t="shared" si="10"/>
        <v>1.8925952211970665E-3</v>
      </c>
      <c r="K91">
        <f t="shared" si="11"/>
        <v>1.8925952211970665</v>
      </c>
    </row>
    <row r="92" spans="4:11" x14ac:dyDescent="0.25">
      <c r="D92">
        <v>8.6300000000000008</v>
      </c>
      <c r="E92">
        <v>1.6E-2</v>
      </c>
      <c r="F92">
        <f t="shared" si="6"/>
        <v>0.38448907732215798</v>
      </c>
      <c r="G92">
        <f t="shared" si="7"/>
        <v>38.448907732215801</v>
      </c>
      <c r="H92">
        <f t="shared" si="8"/>
        <v>1.2640102700834444E-3</v>
      </c>
      <c r="I92">
        <f t="shared" si="9"/>
        <v>1.2640102700834444</v>
      </c>
      <c r="J92">
        <f t="shared" si="10"/>
        <v>1.8925952211970665E-3</v>
      </c>
      <c r="K92">
        <f t="shared" si="11"/>
        <v>1.8925952211970665</v>
      </c>
    </row>
    <row r="93" spans="4:11" x14ac:dyDescent="0.25">
      <c r="D93">
        <v>8.7200000000000006</v>
      </c>
      <c r="E93">
        <v>1.7000000000000001E-2</v>
      </c>
      <c r="F93">
        <f t="shared" si="6"/>
        <v>0.38849881277511211</v>
      </c>
      <c r="G93">
        <f t="shared" si="7"/>
        <v>38.849881277511216</v>
      </c>
      <c r="H93">
        <f t="shared" si="8"/>
        <v>1.3430109119636597E-3</v>
      </c>
      <c r="I93">
        <f t="shared" si="9"/>
        <v>1.3430109119636597</v>
      </c>
      <c r="J93">
        <f t="shared" si="10"/>
        <v>2.0108824225218832E-3</v>
      </c>
      <c r="K93">
        <f t="shared" si="11"/>
        <v>2.0108824225218833</v>
      </c>
    </row>
    <row r="94" spans="4:11" x14ac:dyDescent="0.25">
      <c r="D94">
        <v>8.85</v>
      </c>
      <c r="E94">
        <v>1.7000000000000001E-2</v>
      </c>
      <c r="F94">
        <f t="shared" si="6"/>
        <v>0.39429065287382359</v>
      </c>
      <c r="G94">
        <f t="shared" si="7"/>
        <v>39.429065287382365</v>
      </c>
      <c r="H94">
        <f t="shared" si="8"/>
        <v>1.3430109119636597E-3</v>
      </c>
      <c r="I94">
        <f t="shared" si="9"/>
        <v>1.3430109119636597</v>
      </c>
      <c r="J94">
        <f t="shared" si="10"/>
        <v>2.0108824225218832E-3</v>
      </c>
      <c r="K94">
        <f t="shared" si="11"/>
        <v>2.0108824225218833</v>
      </c>
    </row>
    <row r="95" spans="4:11" x14ac:dyDescent="0.25">
      <c r="D95">
        <v>8.9600000000000009</v>
      </c>
      <c r="E95">
        <v>1.7999999999999999E-2</v>
      </c>
      <c r="F95">
        <f t="shared" si="6"/>
        <v>0.39919144064965639</v>
      </c>
      <c r="G95">
        <f t="shared" si="7"/>
        <v>39.919144064965643</v>
      </c>
      <c r="H95">
        <f t="shared" si="8"/>
        <v>1.4220115538438748E-3</v>
      </c>
      <c r="I95">
        <f t="shared" si="9"/>
        <v>1.4220115538438747</v>
      </c>
      <c r="J95">
        <f t="shared" si="10"/>
        <v>2.1291696238466993E-3</v>
      </c>
      <c r="K95">
        <f t="shared" si="11"/>
        <v>2.1291696238466993</v>
      </c>
    </row>
    <row r="96" spans="4:11" x14ac:dyDescent="0.25">
      <c r="D96">
        <v>9.07</v>
      </c>
      <c r="E96">
        <v>1.7999999999999999E-2</v>
      </c>
      <c r="F96">
        <f t="shared" si="6"/>
        <v>0.4040922284254892</v>
      </c>
      <c r="G96">
        <f t="shared" si="7"/>
        <v>40.409222842548921</v>
      </c>
      <c r="H96">
        <f t="shared" si="8"/>
        <v>1.4220115538438748E-3</v>
      </c>
      <c r="I96">
        <f t="shared" si="9"/>
        <v>1.4220115538438747</v>
      </c>
      <c r="J96">
        <f t="shared" si="10"/>
        <v>2.1291696238466993E-3</v>
      </c>
      <c r="K96">
        <f t="shared" si="11"/>
        <v>2.1291696238466993</v>
      </c>
    </row>
    <row r="97" spans="4:11" x14ac:dyDescent="0.25">
      <c r="D97">
        <v>9.15</v>
      </c>
      <c r="E97">
        <v>1.9E-2</v>
      </c>
      <c r="F97">
        <f t="shared" si="6"/>
        <v>0.40765643771700411</v>
      </c>
      <c r="G97">
        <f t="shared" si="7"/>
        <v>40.765643771700411</v>
      </c>
      <c r="H97">
        <f t="shared" si="8"/>
        <v>1.5010121957240903E-3</v>
      </c>
      <c r="I97">
        <f t="shared" si="9"/>
        <v>1.5010121957240903</v>
      </c>
      <c r="J97">
        <f t="shared" si="10"/>
        <v>2.2474568251715163E-3</v>
      </c>
      <c r="K97">
        <f t="shared" si="11"/>
        <v>2.2474568251715161</v>
      </c>
    </row>
    <row r="98" spans="4:11" x14ac:dyDescent="0.25">
      <c r="D98">
        <v>9.25</v>
      </c>
      <c r="E98">
        <v>1.9E-2</v>
      </c>
      <c r="F98">
        <f t="shared" si="6"/>
        <v>0.41211169933139746</v>
      </c>
      <c r="G98">
        <f t="shared" si="7"/>
        <v>41.211169933139743</v>
      </c>
      <c r="H98">
        <f t="shared" si="8"/>
        <v>1.5010121957240903E-3</v>
      </c>
      <c r="I98">
        <f t="shared" si="9"/>
        <v>1.5010121957240903</v>
      </c>
      <c r="J98">
        <f t="shared" si="10"/>
        <v>2.2474568251715163E-3</v>
      </c>
      <c r="K98">
        <f t="shared" si="11"/>
        <v>2.2474568251715161</v>
      </c>
    </row>
    <row r="99" spans="4:11" x14ac:dyDescent="0.25">
      <c r="D99">
        <v>9.35</v>
      </c>
      <c r="E99">
        <v>0.02</v>
      </c>
      <c r="F99">
        <f t="shared" si="6"/>
        <v>0.41656696094579104</v>
      </c>
      <c r="G99">
        <f t="shared" si="7"/>
        <v>41.656696094579104</v>
      </c>
      <c r="H99">
        <f t="shared" si="8"/>
        <v>1.5800128376043056E-3</v>
      </c>
      <c r="I99">
        <f t="shared" si="9"/>
        <v>1.5800128376043057</v>
      </c>
      <c r="J99">
        <f t="shared" si="10"/>
        <v>2.3657440264963328E-3</v>
      </c>
      <c r="K99">
        <f t="shared" si="11"/>
        <v>2.365744026496333</v>
      </c>
    </row>
    <row r="100" spans="4:11" x14ac:dyDescent="0.25">
      <c r="D100">
        <v>9.44</v>
      </c>
      <c r="E100">
        <v>2.1000000000000001E-2</v>
      </c>
      <c r="F100">
        <f t="shared" si="6"/>
        <v>0.42057669639874518</v>
      </c>
      <c r="G100">
        <f t="shared" si="7"/>
        <v>42.057669639874518</v>
      </c>
      <c r="H100">
        <f t="shared" si="8"/>
        <v>1.6590134794845209E-3</v>
      </c>
      <c r="I100">
        <f t="shared" si="9"/>
        <v>1.6590134794845208</v>
      </c>
      <c r="J100">
        <f t="shared" si="10"/>
        <v>2.4840312278211498E-3</v>
      </c>
      <c r="K100">
        <f t="shared" si="11"/>
        <v>2.4840312278211498</v>
      </c>
    </row>
    <row r="101" spans="4:11" x14ac:dyDescent="0.25">
      <c r="D101">
        <v>9.5399999999999991</v>
      </c>
      <c r="E101">
        <v>2.1000000000000001E-2</v>
      </c>
      <c r="F101">
        <f t="shared" si="6"/>
        <v>0.42503195801313853</v>
      </c>
      <c r="G101">
        <f t="shared" si="7"/>
        <v>42.503195801313858</v>
      </c>
      <c r="H101">
        <f t="shared" si="8"/>
        <v>1.6590134794845209E-3</v>
      </c>
      <c r="I101">
        <f t="shared" si="9"/>
        <v>1.6590134794845208</v>
      </c>
      <c r="J101">
        <f t="shared" si="10"/>
        <v>2.4840312278211498E-3</v>
      </c>
      <c r="K101">
        <f t="shared" si="11"/>
        <v>2.4840312278211498</v>
      </c>
    </row>
    <row r="102" spans="4:11" x14ac:dyDescent="0.25">
      <c r="D102">
        <v>9.66</v>
      </c>
      <c r="E102">
        <v>2.1999999999999999E-2</v>
      </c>
      <c r="F102">
        <f t="shared" si="6"/>
        <v>0.43037827195041095</v>
      </c>
      <c r="G102">
        <f t="shared" si="7"/>
        <v>43.037827195041096</v>
      </c>
      <c r="H102">
        <f t="shared" si="8"/>
        <v>1.7380141213647359E-3</v>
      </c>
      <c r="I102">
        <f t="shared" si="9"/>
        <v>1.738014121364736</v>
      </c>
      <c r="J102">
        <f t="shared" si="10"/>
        <v>2.6023184291459659E-3</v>
      </c>
      <c r="K102">
        <f t="shared" si="11"/>
        <v>2.6023184291459658</v>
      </c>
    </row>
    <row r="103" spans="4:11" x14ac:dyDescent="0.25">
      <c r="D103">
        <v>9.75</v>
      </c>
      <c r="E103">
        <v>2.3E-2</v>
      </c>
      <c r="F103">
        <f t="shared" si="6"/>
        <v>0.43438800740336492</v>
      </c>
      <c r="G103">
        <f t="shared" si="7"/>
        <v>43.43880074033649</v>
      </c>
      <c r="H103">
        <f t="shared" si="8"/>
        <v>1.8170147632449512E-3</v>
      </c>
      <c r="I103">
        <f t="shared" si="9"/>
        <v>1.8170147632449511</v>
      </c>
      <c r="J103">
        <f t="shared" si="10"/>
        <v>2.7206056304707829E-3</v>
      </c>
      <c r="K103">
        <f t="shared" si="11"/>
        <v>2.7206056304707831</v>
      </c>
    </row>
    <row r="104" spans="4:11" x14ac:dyDescent="0.25">
      <c r="D104">
        <v>9.8800000000000008</v>
      </c>
      <c r="E104">
        <v>2.4E-2</v>
      </c>
      <c r="F104">
        <f t="shared" si="6"/>
        <v>0.44017984750207656</v>
      </c>
      <c r="G104">
        <f t="shared" si="7"/>
        <v>44.01798475020766</v>
      </c>
      <c r="H104">
        <f t="shared" si="8"/>
        <v>1.8960154051251667E-3</v>
      </c>
      <c r="I104">
        <f t="shared" si="9"/>
        <v>1.8960154051251668</v>
      </c>
      <c r="J104">
        <f t="shared" si="10"/>
        <v>2.8388928317955994E-3</v>
      </c>
      <c r="K104">
        <f t="shared" si="11"/>
        <v>2.8388928317955995</v>
      </c>
    </row>
    <row r="105" spans="4:11" x14ac:dyDescent="0.25">
      <c r="D105">
        <v>9.94</v>
      </c>
      <c r="E105">
        <v>2.4E-2</v>
      </c>
      <c r="F105">
        <f t="shared" si="6"/>
        <v>0.44285300447071257</v>
      </c>
      <c r="G105">
        <f t="shared" si="7"/>
        <v>44.285300447071265</v>
      </c>
      <c r="H105">
        <f t="shared" si="8"/>
        <v>1.8960154051251667E-3</v>
      </c>
      <c r="I105">
        <f t="shared" si="9"/>
        <v>1.8960154051251668</v>
      </c>
      <c r="J105">
        <f t="shared" si="10"/>
        <v>2.8388928317955994E-3</v>
      </c>
      <c r="K105">
        <f t="shared" si="11"/>
        <v>2.8388928317955995</v>
      </c>
    </row>
    <row r="106" spans="4:11" x14ac:dyDescent="0.25">
      <c r="D106">
        <v>10.029999999999999</v>
      </c>
      <c r="E106">
        <v>2.5000000000000001E-2</v>
      </c>
      <c r="F106">
        <f t="shared" si="6"/>
        <v>0.44686273992366671</v>
      </c>
      <c r="G106">
        <f t="shared" si="7"/>
        <v>44.686273992366672</v>
      </c>
      <c r="H106">
        <f t="shared" si="8"/>
        <v>1.9750160470053818E-3</v>
      </c>
      <c r="I106">
        <f t="shared" si="9"/>
        <v>1.9750160470053819</v>
      </c>
      <c r="J106">
        <f t="shared" si="10"/>
        <v>2.9571800331204164E-3</v>
      </c>
      <c r="K106">
        <f t="shared" si="11"/>
        <v>2.9571800331204163</v>
      </c>
    </row>
    <row r="107" spans="4:11" x14ac:dyDescent="0.25">
      <c r="D107">
        <v>10.16</v>
      </c>
      <c r="E107">
        <v>2.5999999999999999E-2</v>
      </c>
      <c r="F107">
        <f t="shared" si="6"/>
        <v>0.45265458002237841</v>
      </c>
      <c r="G107">
        <f t="shared" si="7"/>
        <v>45.265458002237843</v>
      </c>
      <c r="H107">
        <f t="shared" si="8"/>
        <v>2.0540166888855971E-3</v>
      </c>
      <c r="I107">
        <f t="shared" si="9"/>
        <v>2.0540166888855973</v>
      </c>
      <c r="J107">
        <f t="shared" si="10"/>
        <v>3.0754672344452325E-3</v>
      </c>
      <c r="K107">
        <f t="shared" si="11"/>
        <v>3.0754672344452323</v>
      </c>
    </row>
    <row r="108" spans="4:11" x14ac:dyDescent="0.25">
      <c r="D108">
        <v>10.25</v>
      </c>
      <c r="E108">
        <v>2.5999999999999999E-2</v>
      </c>
      <c r="F108">
        <f t="shared" si="6"/>
        <v>0.45666431547533237</v>
      </c>
      <c r="G108">
        <f t="shared" si="7"/>
        <v>45.666431547533236</v>
      </c>
      <c r="H108">
        <f t="shared" si="8"/>
        <v>2.0540166888855971E-3</v>
      </c>
      <c r="I108">
        <f t="shared" si="9"/>
        <v>2.0540166888855973</v>
      </c>
      <c r="J108">
        <f t="shared" si="10"/>
        <v>3.0754672344452325E-3</v>
      </c>
      <c r="K108">
        <f t="shared" si="11"/>
        <v>3.0754672344452323</v>
      </c>
    </row>
    <row r="109" spans="4:11" x14ac:dyDescent="0.25">
      <c r="D109">
        <v>10.33</v>
      </c>
      <c r="E109">
        <v>2.7E-2</v>
      </c>
      <c r="F109">
        <f t="shared" si="6"/>
        <v>0.46022852476684722</v>
      </c>
      <c r="G109">
        <f t="shared" si="7"/>
        <v>46.022852476684726</v>
      </c>
      <c r="H109">
        <f t="shared" si="8"/>
        <v>2.1330173307658124E-3</v>
      </c>
      <c r="I109">
        <f t="shared" si="9"/>
        <v>2.1330173307658122</v>
      </c>
      <c r="J109">
        <f t="shared" si="10"/>
        <v>3.1937544357700494E-3</v>
      </c>
      <c r="K109">
        <f t="shared" si="11"/>
        <v>3.1937544357700496</v>
      </c>
    </row>
    <row r="110" spans="4:11" x14ac:dyDescent="0.25">
      <c r="D110">
        <v>10.44</v>
      </c>
      <c r="E110">
        <v>2.8000000000000001E-2</v>
      </c>
      <c r="F110">
        <f t="shared" si="6"/>
        <v>0.46512931254268003</v>
      </c>
      <c r="G110">
        <f t="shared" si="7"/>
        <v>46.512931254268004</v>
      </c>
      <c r="H110">
        <f t="shared" si="8"/>
        <v>2.2120179726460277E-3</v>
      </c>
      <c r="I110">
        <f t="shared" si="9"/>
        <v>2.2120179726460276</v>
      </c>
      <c r="J110">
        <f t="shared" si="10"/>
        <v>3.312041637094866E-3</v>
      </c>
      <c r="K110">
        <f t="shared" si="11"/>
        <v>3.312041637094866</v>
      </c>
    </row>
    <row r="111" spans="4:11" x14ac:dyDescent="0.25">
      <c r="D111">
        <v>10.53</v>
      </c>
      <c r="E111">
        <v>2.9000000000000001E-2</v>
      </c>
      <c r="F111">
        <f t="shared" si="6"/>
        <v>0.46913904799563416</v>
      </c>
      <c r="G111">
        <f t="shared" si="7"/>
        <v>46.913904799563419</v>
      </c>
      <c r="H111">
        <f t="shared" si="8"/>
        <v>2.291018614526243E-3</v>
      </c>
      <c r="I111">
        <f t="shared" si="9"/>
        <v>2.291018614526243</v>
      </c>
      <c r="J111">
        <f t="shared" si="10"/>
        <v>3.4303288384196829E-3</v>
      </c>
      <c r="K111">
        <f t="shared" si="11"/>
        <v>3.4303288384196828</v>
      </c>
    </row>
    <row r="112" spans="4:11" x14ac:dyDescent="0.25">
      <c r="D112">
        <v>10.63</v>
      </c>
      <c r="E112">
        <v>2.9000000000000001E-2</v>
      </c>
      <c r="F112">
        <f t="shared" si="6"/>
        <v>0.47359430961002774</v>
      </c>
      <c r="G112">
        <f t="shared" si="7"/>
        <v>47.359430961002765</v>
      </c>
      <c r="H112">
        <f t="shared" si="8"/>
        <v>2.291018614526243E-3</v>
      </c>
      <c r="I112">
        <f t="shared" si="9"/>
        <v>2.291018614526243</v>
      </c>
      <c r="J112">
        <f t="shared" si="10"/>
        <v>3.4303288384196829E-3</v>
      </c>
      <c r="K112">
        <f t="shared" si="11"/>
        <v>3.4303288384196828</v>
      </c>
    </row>
    <row r="113" spans="4:11" x14ac:dyDescent="0.25">
      <c r="D113">
        <v>10.74</v>
      </c>
      <c r="E113">
        <v>0.03</v>
      </c>
      <c r="F113">
        <f t="shared" si="6"/>
        <v>0.47849509738586055</v>
      </c>
      <c r="G113">
        <f t="shared" si="7"/>
        <v>47.84950973858605</v>
      </c>
      <c r="H113">
        <f t="shared" si="8"/>
        <v>2.3700192564064583E-3</v>
      </c>
      <c r="I113">
        <f t="shared" si="9"/>
        <v>2.3700192564064584</v>
      </c>
      <c r="J113">
        <f t="shared" si="10"/>
        <v>3.5486160397444995E-3</v>
      </c>
      <c r="K113">
        <f t="shared" si="11"/>
        <v>3.5486160397444992</v>
      </c>
    </row>
    <row r="114" spans="4:11" x14ac:dyDescent="0.25">
      <c r="D114">
        <v>10.83</v>
      </c>
      <c r="E114">
        <v>3.1E-2</v>
      </c>
      <c r="F114">
        <f t="shared" si="6"/>
        <v>0.48250483283881468</v>
      </c>
      <c r="G114">
        <f t="shared" si="7"/>
        <v>48.250483283881465</v>
      </c>
      <c r="H114">
        <f t="shared" si="8"/>
        <v>2.4490198982866735E-3</v>
      </c>
      <c r="I114">
        <f t="shared" si="9"/>
        <v>2.4490198982866733</v>
      </c>
      <c r="J114">
        <f t="shared" si="10"/>
        <v>3.666903241069316E-3</v>
      </c>
      <c r="K114">
        <f t="shared" si="11"/>
        <v>3.6669032410693161</v>
      </c>
    </row>
    <row r="115" spans="4:11" x14ac:dyDescent="0.25">
      <c r="D115">
        <v>10.96</v>
      </c>
      <c r="E115">
        <v>3.2000000000000001E-2</v>
      </c>
      <c r="F115">
        <f t="shared" si="6"/>
        <v>0.48829667293752615</v>
      </c>
      <c r="G115">
        <f t="shared" si="7"/>
        <v>48.829667293752621</v>
      </c>
      <c r="H115">
        <f t="shared" si="8"/>
        <v>2.5280205401668888E-3</v>
      </c>
      <c r="I115">
        <f t="shared" si="9"/>
        <v>2.5280205401668887</v>
      </c>
      <c r="J115">
        <f t="shared" si="10"/>
        <v>3.785190442394133E-3</v>
      </c>
      <c r="K115">
        <f t="shared" si="11"/>
        <v>3.7851904423941329</v>
      </c>
    </row>
    <row r="116" spans="4:11" x14ac:dyDescent="0.25">
      <c r="D116">
        <v>11.06</v>
      </c>
      <c r="E116">
        <v>3.3000000000000002E-2</v>
      </c>
      <c r="F116">
        <f t="shared" si="6"/>
        <v>0.49275193455191968</v>
      </c>
      <c r="G116">
        <f t="shared" si="7"/>
        <v>49.275193455191967</v>
      </c>
      <c r="H116">
        <f t="shared" si="8"/>
        <v>2.6070211820471041E-3</v>
      </c>
      <c r="I116">
        <f t="shared" si="9"/>
        <v>2.6070211820471041</v>
      </c>
      <c r="J116">
        <f t="shared" si="10"/>
        <v>3.9034776437189495E-3</v>
      </c>
      <c r="K116">
        <f t="shared" si="11"/>
        <v>3.9034776437189493</v>
      </c>
    </row>
    <row r="117" spans="4:11" x14ac:dyDescent="0.25">
      <c r="D117">
        <v>11.16</v>
      </c>
      <c r="E117">
        <v>3.4000000000000002E-2</v>
      </c>
      <c r="F117">
        <f t="shared" si="6"/>
        <v>0.49720719616631326</v>
      </c>
      <c r="G117">
        <f t="shared" si="7"/>
        <v>49.720719616631328</v>
      </c>
      <c r="H117">
        <f t="shared" si="8"/>
        <v>2.6860218239273194E-3</v>
      </c>
      <c r="I117">
        <f t="shared" si="9"/>
        <v>2.6860218239273195</v>
      </c>
      <c r="J117">
        <f t="shared" si="10"/>
        <v>4.0217648450437665E-3</v>
      </c>
      <c r="K117">
        <f t="shared" si="11"/>
        <v>4.0217648450437666</v>
      </c>
    </row>
    <row r="118" spans="4:11" x14ac:dyDescent="0.25">
      <c r="D118">
        <v>11.24</v>
      </c>
      <c r="E118">
        <v>3.4000000000000002E-2</v>
      </c>
      <c r="F118">
        <f t="shared" si="6"/>
        <v>0.50077140545782795</v>
      </c>
      <c r="G118">
        <f t="shared" si="7"/>
        <v>50.077140545782797</v>
      </c>
      <c r="H118">
        <f t="shared" si="8"/>
        <v>2.6860218239273194E-3</v>
      </c>
      <c r="I118">
        <f t="shared" si="9"/>
        <v>2.6860218239273195</v>
      </c>
      <c r="J118">
        <f t="shared" si="10"/>
        <v>4.0217648450437665E-3</v>
      </c>
      <c r="K118">
        <f t="shared" si="11"/>
        <v>4.0217648450437666</v>
      </c>
    </row>
    <row r="119" spans="4:11" x14ac:dyDescent="0.25">
      <c r="D119">
        <v>11.35</v>
      </c>
      <c r="E119">
        <v>3.5999999999999997E-2</v>
      </c>
      <c r="F119">
        <f t="shared" si="6"/>
        <v>0.50567219323366075</v>
      </c>
      <c r="G119">
        <f t="shared" si="7"/>
        <v>50.567219323366082</v>
      </c>
      <c r="H119">
        <f t="shared" si="8"/>
        <v>2.8440231076877496E-3</v>
      </c>
      <c r="I119">
        <f t="shared" si="9"/>
        <v>2.8440231076877494</v>
      </c>
      <c r="J119">
        <f t="shared" si="10"/>
        <v>4.2583392476933987E-3</v>
      </c>
      <c r="K119">
        <f t="shared" si="11"/>
        <v>4.2583392476933986</v>
      </c>
    </row>
    <row r="120" spans="4:11" x14ac:dyDescent="0.25">
      <c r="D120">
        <v>11.45</v>
      </c>
      <c r="E120">
        <v>3.5999999999999997E-2</v>
      </c>
      <c r="F120">
        <f t="shared" si="6"/>
        <v>0.51012745484805433</v>
      </c>
      <c r="G120">
        <f t="shared" si="7"/>
        <v>51.012745484805428</v>
      </c>
      <c r="H120">
        <f t="shared" si="8"/>
        <v>2.8440231076877496E-3</v>
      </c>
      <c r="I120">
        <f t="shared" si="9"/>
        <v>2.8440231076877494</v>
      </c>
      <c r="J120">
        <f t="shared" si="10"/>
        <v>4.2583392476933987E-3</v>
      </c>
      <c r="K120">
        <f t="shared" si="11"/>
        <v>4.2583392476933986</v>
      </c>
    </row>
    <row r="121" spans="4:11" x14ac:dyDescent="0.25">
      <c r="D121">
        <v>11.57</v>
      </c>
      <c r="E121">
        <v>3.6999999999999998E-2</v>
      </c>
      <c r="F121">
        <f t="shared" si="6"/>
        <v>0.51547376878532636</v>
      </c>
      <c r="G121">
        <f t="shared" si="7"/>
        <v>51.547376878532639</v>
      </c>
      <c r="H121">
        <f t="shared" si="8"/>
        <v>2.9230237495679653E-3</v>
      </c>
      <c r="I121">
        <f t="shared" si="9"/>
        <v>2.9230237495679652</v>
      </c>
      <c r="J121">
        <f t="shared" si="10"/>
        <v>4.3766264490182156E-3</v>
      </c>
      <c r="K121">
        <f t="shared" si="11"/>
        <v>4.3766264490182154</v>
      </c>
    </row>
    <row r="122" spans="4:11" x14ac:dyDescent="0.25">
      <c r="D122">
        <v>11.69</v>
      </c>
      <c r="E122">
        <v>3.7999999999999999E-2</v>
      </c>
      <c r="F122">
        <f t="shared" si="6"/>
        <v>0.52082008272259861</v>
      </c>
      <c r="G122">
        <f t="shared" si="7"/>
        <v>52.082008272259863</v>
      </c>
      <c r="H122">
        <f t="shared" si="8"/>
        <v>3.0020243914481806E-3</v>
      </c>
      <c r="I122">
        <f t="shared" si="9"/>
        <v>3.0020243914481806</v>
      </c>
      <c r="J122">
        <f t="shared" si="10"/>
        <v>4.4949136503430326E-3</v>
      </c>
      <c r="K122">
        <f t="shared" si="11"/>
        <v>4.4949136503430323</v>
      </c>
    </row>
    <row r="123" spans="4:11" x14ac:dyDescent="0.25">
      <c r="D123">
        <v>11.77</v>
      </c>
      <c r="E123">
        <v>3.9E-2</v>
      </c>
      <c r="F123">
        <f t="shared" si="6"/>
        <v>0.52438429201411352</v>
      </c>
      <c r="G123">
        <f t="shared" si="7"/>
        <v>52.438429201411353</v>
      </c>
      <c r="H123">
        <f t="shared" si="8"/>
        <v>3.0810250333283959E-3</v>
      </c>
      <c r="I123">
        <f t="shared" si="9"/>
        <v>3.0810250333283959</v>
      </c>
      <c r="J123">
        <f t="shared" si="10"/>
        <v>4.6132008516678496E-3</v>
      </c>
      <c r="K123">
        <f t="shared" si="11"/>
        <v>4.61320085166785</v>
      </c>
    </row>
    <row r="124" spans="4:11" x14ac:dyDescent="0.25">
      <c r="D124">
        <v>11.87</v>
      </c>
      <c r="E124">
        <v>3.9E-2</v>
      </c>
      <c r="F124">
        <f t="shared" si="6"/>
        <v>0.52883955362850688</v>
      </c>
      <c r="G124">
        <f t="shared" si="7"/>
        <v>52.883955362850692</v>
      </c>
      <c r="H124">
        <f t="shared" si="8"/>
        <v>3.0810250333283959E-3</v>
      </c>
      <c r="I124">
        <f t="shared" si="9"/>
        <v>3.0810250333283959</v>
      </c>
      <c r="J124">
        <f t="shared" si="10"/>
        <v>4.6132008516678496E-3</v>
      </c>
      <c r="K124">
        <f t="shared" si="11"/>
        <v>4.61320085166785</v>
      </c>
    </row>
    <row r="125" spans="4:11" x14ac:dyDescent="0.25">
      <c r="D125">
        <v>11.99</v>
      </c>
      <c r="E125">
        <v>0.04</v>
      </c>
      <c r="F125">
        <f t="shared" si="6"/>
        <v>0.53418586756577913</v>
      </c>
      <c r="G125">
        <f t="shared" si="7"/>
        <v>53.418586756577909</v>
      </c>
      <c r="H125">
        <f t="shared" si="8"/>
        <v>3.1600256752086111E-3</v>
      </c>
      <c r="I125">
        <f t="shared" si="9"/>
        <v>3.1600256752086113</v>
      </c>
      <c r="J125">
        <f t="shared" si="10"/>
        <v>4.7314880529926657E-3</v>
      </c>
      <c r="K125">
        <f t="shared" si="11"/>
        <v>4.7314880529926659</v>
      </c>
    </row>
    <row r="126" spans="4:11" x14ac:dyDescent="0.25">
      <c r="D126">
        <v>12.06</v>
      </c>
      <c r="E126">
        <v>0.04</v>
      </c>
      <c r="F126">
        <f t="shared" si="6"/>
        <v>0.53730455069585459</v>
      </c>
      <c r="G126">
        <f t="shared" si="7"/>
        <v>53.730455069585453</v>
      </c>
      <c r="H126">
        <f t="shared" si="8"/>
        <v>3.1600256752086111E-3</v>
      </c>
      <c r="I126">
        <f t="shared" si="9"/>
        <v>3.1600256752086113</v>
      </c>
      <c r="J126">
        <f t="shared" si="10"/>
        <v>4.7314880529926657E-3</v>
      </c>
      <c r="K126">
        <f t="shared" si="11"/>
        <v>4.7314880529926659</v>
      </c>
    </row>
    <row r="127" spans="4:11" x14ac:dyDescent="0.25">
      <c r="D127">
        <v>12.18</v>
      </c>
      <c r="E127">
        <v>4.1000000000000002E-2</v>
      </c>
      <c r="F127">
        <f t="shared" si="6"/>
        <v>0.54265086463312662</v>
      </c>
      <c r="G127">
        <f t="shared" si="7"/>
        <v>54.265086463312663</v>
      </c>
      <c r="H127">
        <f t="shared" si="8"/>
        <v>3.2390263170888264E-3</v>
      </c>
      <c r="I127">
        <f t="shared" si="9"/>
        <v>3.2390263170888263</v>
      </c>
      <c r="J127">
        <f t="shared" si="10"/>
        <v>4.8497752543174826E-3</v>
      </c>
      <c r="K127">
        <f t="shared" si="11"/>
        <v>4.8497752543174828</v>
      </c>
    </row>
    <row r="128" spans="4:11" x14ac:dyDescent="0.25">
      <c r="D128">
        <v>12.25</v>
      </c>
      <c r="E128">
        <v>4.2000000000000003E-2</v>
      </c>
      <c r="F128">
        <f t="shared" si="6"/>
        <v>0.54576954776320208</v>
      </c>
      <c r="G128">
        <f t="shared" si="7"/>
        <v>54.576954776320207</v>
      </c>
      <c r="H128">
        <f t="shared" si="8"/>
        <v>3.3180269589690417E-3</v>
      </c>
      <c r="I128">
        <f t="shared" si="9"/>
        <v>3.3180269589690417</v>
      </c>
      <c r="J128">
        <f t="shared" si="10"/>
        <v>4.9680624556422996E-3</v>
      </c>
      <c r="K128">
        <f t="shared" si="11"/>
        <v>4.9680624556422996</v>
      </c>
    </row>
    <row r="129" spans="4:11" x14ac:dyDescent="0.25">
      <c r="D129">
        <v>12.34</v>
      </c>
      <c r="E129">
        <v>4.2000000000000003E-2</v>
      </c>
      <c r="F129">
        <f t="shared" si="6"/>
        <v>0.54977928321615643</v>
      </c>
      <c r="G129">
        <f t="shared" si="7"/>
        <v>54.977928321615643</v>
      </c>
      <c r="H129">
        <f t="shared" si="8"/>
        <v>3.3180269589690417E-3</v>
      </c>
      <c r="I129">
        <f t="shared" si="9"/>
        <v>3.3180269589690417</v>
      </c>
      <c r="J129">
        <f t="shared" si="10"/>
        <v>4.9680624556422996E-3</v>
      </c>
      <c r="K129">
        <f t="shared" si="11"/>
        <v>4.9680624556422996</v>
      </c>
    </row>
    <row r="130" spans="4:11" x14ac:dyDescent="0.25">
      <c r="D130">
        <v>12.43</v>
      </c>
      <c r="E130">
        <v>4.2999999999999997E-2</v>
      </c>
      <c r="F130">
        <f t="shared" si="6"/>
        <v>0.55378901866911034</v>
      </c>
      <c r="G130">
        <f t="shared" si="7"/>
        <v>55.378901866911036</v>
      </c>
      <c r="H130">
        <f t="shared" si="8"/>
        <v>3.3970276008492566E-3</v>
      </c>
      <c r="I130">
        <f t="shared" si="9"/>
        <v>3.3970276008492566</v>
      </c>
      <c r="J130">
        <f t="shared" si="10"/>
        <v>5.0863496569671157E-3</v>
      </c>
      <c r="K130">
        <f t="shared" si="11"/>
        <v>5.0863496569671156</v>
      </c>
    </row>
    <row r="131" spans="4:11" x14ac:dyDescent="0.25">
      <c r="D131">
        <v>12.55</v>
      </c>
      <c r="E131">
        <v>4.2999999999999997E-2</v>
      </c>
      <c r="F131">
        <f t="shared" ref="F131:F144" si="12">($B$2+(2*D131)-$B$2)/$B$6</f>
        <v>0.55913533260638271</v>
      </c>
      <c r="G131">
        <f t="shared" ref="G131:G144" si="13">(100*(($B$2+(2*D131)-$B$2))/$B$6)</f>
        <v>55.913533260638275</v>
      </c>
      <c r="H131">
        <f t="shared" ref="H131:H144" si="14">(E131/(2*$B$3*$B$4))</f>
        <v>3.3970276008492566E-3</v>
      </c>
      <c r="I131">
        <f t="shared" ref="I131:I144" si="15">H131*1000</f>
        <v>3.3970276008492566</v>
      </c>
      <c r="J131">
        <f t="shared" ref="J131:J144" si="16">(E131/$B$8)</f>
        <v>5.0863496569671157E-3</v>
      </c>
      <c r="K131">
        <f t="shared" ref="K131:K144" si="17">J131*1000</f>
        <v>5.0863496569671156</v>
      </c>
    </row>
    <row r="132" spans="4:11" x14ac:dyDescent="0.25">
      <c r="D132">
        <v>12.67</v>
      </c>
      <c r="E132">
        <v>4.3999999999999997E-2</v>
      </c>
      <c r="F132">
        <f t="shared" si="12"/>
        <v>0.56448164654365485</v>
      </c>
      <c r="G132">
        <f t="shared" si="13"/>
        <v>56.448164654365485</v>
      </c>
      <c r="H132">
        <f t="shared" si="14"/>
        <v>3.4760282427294719E-3</v>
      </c>
      <c r="I132">
        <f t="shared" si="15"/>
        <v>3.476028242729472</v>
      </c>
      <c r="J132">
        <f t="shared" si="16"/>
        <v>5.2046368582919318E-3</v>
      </c>
      <c r="K132">
        <f t="shared" si="17"/>
        <v>5.2046368582919316</v>
      </c>
    </row>
    <row r="133" spans="4:11" x14ac:dyDescent="0.25">
      <c r="D133">
        <v>12.8</v>
      </c>
      <c r="E133">
        <v>4.3999999999999997E-2</v>
      </c>
      <c r="F133">
        <f t="shared" si="12"/>
        <v>0.57027348664236643</v>
      </c>
      <c r="G133">
        <f t="shared" si="13"/>
        <v>57.027348664236648</v>
      </c>
      <c r="H133">
        <f t="shared" si="14"/>
        <v>3.4760282427294719E-3</v>
      </c>
      <c r="I133">
        <f t="shared" si="15"/>
        <v>3.476028242729472</v>
      </c>
      <c r="J133">
        <f t="shared" si="16"/>
        <v>5.2046368582919318E-3</v>
      </c>
      <c r="K133">
        <f t="shared" si="17"/>
        <v>5.2046368582919316</v>
      </c>
    </row>
    <row r="134" spans="4:11" x14ac:dyDescent="0.25">
      <c r="D134">
        <v>12.9</v>
      </c>
      <c r="E134">
        <v>4.4999999999999998E-2</v>
      </c>
      <c r="F134">
        <f t="shared" si="12"/>
        <v>0.5747287482567599</v>
      </c>
      <c r="G134">
        <f t="shared" si="13"/>
        <v>57.472874825675987</v>
      </c>
      <c r="H134">
        <f t="shared" si="14"/>
        <v>3.5550288846096872E-3</v>
      </c>
      <c r="I134">
        <f t="shared" si="15"/>
        <v>3.5550288846096874</v>
      </c>
      <c r="J134">
        <f t="shared" si="16"/>
        <v>5.3229240596167487E-3</v>
      </c>
      <c r="K134">
        <f t="shared" si="17"/>
        <v>5.3229240596167484</v>
      </c>
    </row>
    <row r="135" spans="4:11" x14ac:dyDescent="0.25">
      <c r="D135">
        <v>13.02</v>
      </c>
      <c r="E135">
        <v>4.4999999999999998E-2</v>
      </c>
      <c r="F135">
        <f t="shared" si="12"/>
        <v>0.58007506219403204</v>
      </c>
      <c r="G135">
        <f t="shared" si="13"/>
        <v>58.007506219403211</v>
      </c>
      <c r="H135">
        <f t="shared" si="14"/>
        <v>3.5550288846096872E-3</v>
      </c>
      <c r="I135">
        <f t="shared" si="15"/>
        <v>3.5550288846096874</v>
      </c>
      <c r="J135">
        <f t="shared" si="16"/>
        <v>5.3229240596167487E-3</v>
      </c>
      <c r="K135">
        <f t="shared" si="17"/>
        <v>5.3229240596167484</v>
      </c>
    </row>
    <row r="136" spans="4:11" x14ac:dyDescent="0.25">
      <c r="D136">
        <v>13.13</v>
      </c>
      <c r="E136">
        <v>4.4999999999999998E-2</v>
      </c>
      <c r="F136">
        <f t="shared" si="12"/>
        <v>0.58497584996986485</v>
      </c>
      <c r="G136">
        <f t="shared" si="13"/>
        <v>58.49758499698649</v>
      </c>
      <c r="H136">
        <f t="shared" si="14"/>
        <v>3.5550288846096872E-3</v>
      </c>
      <c r="I136">
        <f t="shared" si="15"/>
        <v>3.5550288846096874</v>
      </c>
      <c r="J136">
        <f t="shared" si="16"/>
        <v>5.3229240596167487E-3</v>
      </c>
      <c r="K136">
        <f t="shared" si="17"/>
        <v>5.3229240596167484</v>
      </c>
    </row>
    <row r="137" spans="4:11" x14ac:dyDescent="0.25">
      <c r="D137">
        <v>13.21</v>
      </c>
      <c r="E137">
        <v>4.4999999999999998E-2</v>
      </c>
      <c r="F137">
        <f t="shared" si="12"/>
        <v>0.58854005926137964</v>
      </c>
      <c r="G137">
        <f t="shared" si="13"/>
        <v>58.854005926137965</v>
      </c>
      <c r="H137">
        <f t="shared" si="14"/>
        <v>3.5550288846096872E-3</v>
      </c>
      <c r="I137">
        <f t="shared" si="15"/>
        <v>3.5550288846096874</v>
      </c>
      <c r="J137">
        <f t="shared" si="16"/>
        <v>5.3229240596167487E-3</v>
      </c>
      <c r="K137">
        <f t="shared" si="17"/>
        <v>5.3229240596167484</v>
      </c>
    </row>
    <row r="138" spans="4:11" x14ac:dyDescent="0.25">
      <c r="D138">
        <v>13.33</v>
      </c>
      <c r="E138">
        <v>4.4999999999999998E-2</v>
      </c>
      <c r="F138">
        <f t="shared" si="12"/>
        <v>0.5938863731986519</v>
      </c>
      <c r="G138">
        <f t="shared" si="13"/>
        <v>59.388637319865182</v>
      </c>
      <c r="H138">
        <f t="shared" si="14"/>
        <v>3.5550288846096872E-3</v>
      </c>
      <c r="I138">
        <f t="shared" si="15"/>
        <v>3.5550288846096874</v>
      </c>
      <c r="J138">
        <f t="shared" si="16"/>
        <v>5.3229240596167487E-3</v>
      </c>
      <c r="K138">
        <f t="shared" si="17"/>
        <v>5.3229240596167484</v>
      </c>
    </row>
    <row r="139" spans="4:11" x14ac:dyDescent="0.25">
      <c r="D139">
        <v>13.41</v>
      </c>
      <c r="E139">
        <v>4.5999999999999999E-2</v>
      </c>
      <c r="F139">
        <f t="shared" si="12"/>
        <v>0.59745058249016669</v>
      </c>
      <c r="G139">
        <f t="shared" si="13"/>
        <v>59.745058249016672</v>
      </c>
      <c r="H139">
        <f t="shared" si="14"/>
        <v>3.6340295264899024E-3</v>
      </c>
      <c r="I139">
        <f t="shared" si="15"/>
        <v>3.6340295264899023</v>
      </c>
      <c r="J139">
        <f t="shared" si="16"/>
        <v>5.4412112609415657E-3</v>
      </c>
      <c r="K139">
        <f t="shared" si="17"/>
        <v>5.4412112609415662</v>
      </c>
    </row>
    <row r="140" spans="4:11" x14ac:dyDescent="0.25">
      <c r="D140">
        <v>13.52</v>
      </c>
      <c r="E140">
        <v>4.4999999999999998E-2</v>
      </c>
      <c r="F140">
        <f t="shared" si="12"/>
        <v>0.6023513702659995</v>
      </c>
      <c r="G140">
        <f t="shared" si="13"/>
        <v>60.235137026599958</v>
      </c>
      <c r="H140">
        <f t="shared" si="14"/>
        <v>3.5550288846096872E-3</v>
      </c>
      <c r="I140">
        <f t="shared" si="15"/>
        <v>3.5550288846096874</v>
      </c>
      <c r="J140">
        <f t="shared" si="16"/>
        <v>5.3229240596167487E-3</v>
      </c>
      <c r="K140">
        <f t="shared" si="17"/>
        <v>5.3229240596167484</v>
      </c>
    </row>
    <row r="141" spans="4:11" x14ac:dyDescent="0.25">
      <c r="D141">
        <v>13.6</v>
      </c>
      <c r="E141">
        <v>4.2999999999999997E-2</v>
      </c>
      <c r="F141">
        <f t="shared" si="12"/>
        <v>0.60591557955751418</v>
      </c>
      <c r="G141">
        <f t="shared" si="13"/>
        <v>60.591557955751426</v>
      </c>
      <c r="H141">
        <f t="shared" si="14"/>
        <v>3.3970276008492566E-3</v>
      </c>
      <c r="I141">
        <f t="shared" si="15"/>
        <v>3.3970276008492566</v>
      </c>
      <c r="J141">
        <f t="shared" si="16"/>
        <v>5.0863496569671157E-3</v>
      </c>
      <c r="K141">
        <f t="shared" si="17"/>
        <v>5.0863496569671156</v>
      </c>
    </row>
    <row r="142" spans="4:11" x14ac:dyDescent="0.25">
      <c r="D142">
        <v>13.77</v>
      </c>
      <c r="E142">
        <v>3.6999999999999998E-2</v>
      </c>
      <c r="F142">
        <f t="shared" si="12"/>
        <v>0.61348952430198322</v>
      </c>
      <c r="G142">
        <f t="shared" si="13"/>
        <v>61.348952430198331</v>
      </c>
      <c r="H142">
        <f t="shared" si="14"/>
        <v>2.9230237495679653E-3</v>
      </c>
      <c r="I142">
        <f t="shared" si="15"/>
        <v>2.9230237495679652</v>
      </c>
      <c r="J142">
        <f t="shared" si="16"/>
        <v>4.3766264490182156E-3</v>
      </c>
      <c r="K142">
        <f t="shared" si="17"/>
        <v>4.3766264490182154</v>
      </c>
    </row>
    <row r="143" spans="4:11" x14ac:dyDescent="0.25">
      <c r="D143">
        <v>13.84</v>
      </c>
      <c r="E143">
        <v>3.2000000000000001E-2</v>
      </c>
      <c r="F143">
        <f t="shared" si="12"/>
        <v>0.61660820743205869</v>
      </c>
      <c r="G143">
        <f t="shared" si="13"/>
        <v>61.660820743205875</v>
      </c>
      <c r="H143">
        <f t="shared" si="14"/>
        <v>2.5280205401668888E-3</v>
      </c>
      <c r="I143">
        <f t="shared" si="15"/>
        <v>2.5280205401668887</v>
      </c>
      <c r="J143">
        <f t="shared" si="16"/>
        <v>3.785190442394133E-3</v>
      </c>
      <c r="K143">
        <f t="shared" si="17"/>
        <v>3.7851904423941329</v>
      </c>
    </row>
    <row r="144" spans="4:11" x14ac:dyDescent="0.25">
      <c r="D144">
        <v>13.86</v>
      </c>
      <c r="E144">
        <v>2.8000000000000001E-2</v>
      </c>
      <c r="F144">
        <f t="shared" si="12"/>
        <v>0.61749925975493725</v>
      </c>
      <c r="G144">
        <f t="shared" si="13"/>
        <v>61.749925975493724</v>
      </c>
      <c r="H144">
        <f t="shared" si="14"/>
        <v>2.2120179726460277E-3</v>
      </c>
      <c r="I144">
        <f t="shared" si="15"/>
        <v>2.2120179726460276</v>
      </c>
      <c r="J144">
        <f t="shared" si="16"/>
        <v>3.312041637094866E-3</v>
      </c>
      <c r="K144">
        <f t="shared" si="17"/>
        <v>3.312041637094866</v>
      </c>
    </row>
    <row r="146" spans="4:5" x14ac:dyDescent="0.25">
      <c r="D146" t="s">
        <v>29</v>
      </c>
      <c r="E146">
        <f>E139/B8</f>
        <v>5.4412112609415657E-3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147"/>
  <sheetViews>
    <sheetView workbookViewId="0">
      <selection activeCell="B1" sqref="B1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 s="9">
        <f>AVERAGE(13.96,13.43,13.18)</f>
        <v>13.523333333333333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42.484804652045966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AVERAGE(3.94,3.62,3.67,3.66)</f>
        <v>3.7225000000000001</v>
      </c>
      <c r="D3">
        <v>0.1</v>
      </c>
      <c r="E3">
        <v>0</v>
      </c>
      <c r="F3">
        <f t="shared" ref="F3:F66" si="0">($B$2+(2*D3)-$B$2)/$B$6</f>
        <v>3.6914410574588477E-3</v>
      </c>
      <c r="G3">
        <f t="shared" ref="G3:G66" si="1">(100*(($B$2+(2*D3)-$B$2))/$B$6)</f>
        <v>0.36914410574588474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f>AVERAGE(0.93,0.92)</f>
        <v>0.92500000000000004</v>
      </c>
      <c r="D4">
        <v>0.2</v>
      </c>
      <c r="E4">
        <v>0</v>
      </c>
      <c r="F4">
        <f t="shared" si="0"/>
        <v>7.3828821149175636E-3</v>
      </c>
      <c r="G4">
        <f t="shared" si="1"/>
        <v>0.73828821149175639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17.245833333333334</v>
      </c>
      <c r="D5">
        <v>0.31</v>
      </c>
      <c r="E5">
        <v>0</v>
      </c>
      <c r="F5">
        <f t="shared" si="0"/>
        <v>1.1443467278122219E-2</v>
      </c>
      <c r="G5">
        <f t="shared" si="1"/>
        <v>1.1443467278122217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54.179383305033973</v>
      </c>
      <c r="D6">
        <v>0.45</v>
      </c>
      <c r="E6">
        <v>0</v>
      </c>
      <c r="F6">
        <f t="shared" si="0"/>
        <v>1.6611484758564551E-2</v>
      </c>
      <c r="G6">
        <f t="shared" si="1"/>
        <v>1.6611484758564552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0.56999999999999995</v>
      </c>
      <c r="E7">
        <v>0</v>
      </c>
      <c r="F7">
        <f t="shared" si="0"/>
        <v>2.1041214027515142E-2</v>
      </c>
      <c r="G7">
        <f t="shared" si="1"/>
        <v>2.1041214027515145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0.49+0.579</f>
        <v>1.069</v>
      </c>
      <c r="D8">
        <v>0.64</v>
      </c>
      <c r="E8">
        <v>0</v>
      </c>
      <c r="F8">
        <f t="shared" si="0"/>
        <v>2.362522276773631E-2</v>
      </c>
      <c r="G8">
        <f t="shared" si="1"/>
        <v>2.3625222767736309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0.74</v>
      </c>
      <c r="E9">
        <v>0</v>
      </c>
      <c r="F9">
        <f t="shared" si="0"/>
        <v>2.7316663825195025E-2</v>
      </c>
      <c r="G9">
        <f t="shared" si="1"/>
        <v>2.7316663825195024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0.87</v>
      </c>
      <c r="E10">
        <v>0</v>
      </c>
      <c r="F10">
        <f t="shared" si="0"/>
        <v>3.2115537199891554E-2</v>
      </c>
      <c r="G10">
        <f t="shared" si="1"/>
        <v>3.2115537199891553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0.96</v>
      </c>
      <c r="E11">
        <v>0</v>
      </c>
      <c r="F11">
        <f t="shared" si="0"/>
        <v>3.5437834151604466E-2</v>
      </c>
      <c r="G11">
        <f t="shared" si="1"/>
        <v>3.5437834151604464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1.1100000000000001</v>
      </c>
      <c r="E12">
        <v>0</v>
      </c>
      <c r="F12">
        <f t="shared" si="0"/>
        <v>4.0974995737792605E-2</v>
      </c>
      <c r="G12">
        <f t="shared" si="1"/>
        <v>4.0974995737792606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1.21</v>
      </c>
      <c r="E13">
        <v>0</v>
      </c>
      <c r="F13">
        <f t="shared" si="0"/>
        <v>4.4666436795251452E-2</v>
      </c>
      <c r="G13">
        <f t="shared" si="1"/>
        <v>4.466643679525145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1.3</v>
      </c>
      <c r="E14">
        <v>0</v>
      </c>
      <c r="F14">
        <f t="shared" si="0"/>
        <v>4.7988733746964364E-2</v>
      </c>
      <c r="G14">
        <f t="shared" si="1"/>
        <v>4.798873374696436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1.42</v>
      </c>
      <c r="E15">
        <v>0</v>
      </c>
      <c r="F15">
        <f t="shared" si="0"/>
        <v>5.2418463015914955E-2</v>
      </c>
      <c r="G15">
        <f t="shared" si="1"/>
        <v>5.2418463015914956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1.56</v>
      </c>
      <c r="E16">
        <v>0</v>
      </c>
      <c r="F16">
        <f t="shared" si="0"/>
        <v>5.7586480496357159E-2</v>
      </c>
      <c r="G16">
        <f t="shared" si="1"/>
        <v>5.758648049635716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1.64</v>
      </c>
      <c r="E17">
        <v>0</v>
      </c>
      <c r="F17">
        <f t="shared" si="0"/>
        <v>6.0539633342324262E-2</v>
      </c>
      <c r="G17">
        <f t="shared" si="1"/>
        <v>6.0539633342324262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1.74</v>
      </c>
      <c r="E18">
        <v>0</v>
      </c>
      <c r="F18">
        <f t="shared" si="0"/>
        <v>6.4231074399782984E-2</v>
      </c>
      <c r="G18">
        <f t="shared" si="1"/>
        <v>6.4231074399782973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1.82</v>
      </c>
      <c r="E19">
        <v>0</v>
      </c>
      <c r="F19">
        <f t="shared" si="0"/>
        <v>6.7184227245750086E-2</v>
      </c>
      <c r="G19">
        <f t="shared" si="1"/>
        <v>6.7184227245750083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1.92</v>
      </c>
      <c r="E20">
        <v>0</v>
      </c>
      <c r="F20">
        <f t="shared" si="0"/>
        <v>7.0875668303208933E-2</v>
      </c>
      <c r="G20">
        <f t="shared" si="1"/>
        <v>7.0875668303208927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</row>
    <row r="21" spans="4:11" x14ac:dyDescent="0.25">
      <c r="D21">
        <v>2.02</v>
      </c>
      <c r="E21">
        <v>0</v>
      </c>
      <c r="F21">
        <f t="shared" si="0"/>
        <v>7.4567109360667641E-2</v>
      </c>
      <c r="G21">
        <f t="shared" si="1"/>
        <v>7.4567109360667638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</row>
    <row r="22" spans="4:11" x14ac:dyDescent="0.25">
      <c r="D22">
        <v>2.12</v>
      </c>
      <c r="E22">
        <v>0</v>
      </c>
      <c r="F22">
        <f t="shared" si="0"/>
        <v>7.8258550418126488E-2</v>
      </c>
      <c r="G22">
        <f t="shared" si="1"/>
        <v>7.82585504181265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</row>
    <row r="23" spans="4:11" x14ac:dyDescent="0.25">
      <c r="D23">
        <v>2.23</v>
      </c>
      <c r="E23">
        <v>0</v>
      </c>
      <c r="F23">
        <f t="shared" si="0"/>
        <v>8.2319135581331151E-2</v>
      </c>
      <c r="G23">
        <f t="shared" si="1"/>
        <v>8.2319135581331153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</row>
    <row r="24" spans="4:11" x14ac:dyDescent="0.25">
      <c r="D24">
        <v>2.3199999999999998</v>
      </c>
      <c r="E24">
        <v>0</v>
      </c>
      <c r="F24">
        <f t="shared" si="0"/>
        <v>8.5641432533044057E-2</v>
      </c>
      <c r="G24">
        <f t="shared" si="1"/>
        <v>8.5641432533044064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</row>
    <row r="25" spans="4:11" x14ac:dyDescent="0.25">
      <c r="D25">
        <v>2.5</v>
      </c>
      <c r="E25">
        <v>0</v>
      </c>
      <c r="F25">
        <f t="shared" si="0"/>
        <v>9.2286026436469881E-2</v>
      </c>
      <c r="G25">
        <f t="shared" si="1"/>
        <v>9.2286026436469886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</row>
    <row r="26" spans="4:11" x14ac:dyDescent="0.25">
      <c r="D26">
        <v>2.6</v>
      </c>
      <c r="E26">
        <v>0</v>
      </c>
      <c r="F26">
        <f t="shared" si="0"/>
        <v>9.5977467493928728E-2</v>
      </c>
      <c r="G26">
        <f t="shared" si="1"/>
        <v>9.5977467493928721</v>
      </c>
      <c r="H26">
        <f t="shared" si="2"/>
        <v>0</v>
      </c>
      <c r="I26">
        <f t="shared" si="3"/>
        <v>0</v>
      </c>
      <c r="J26">
        <f t="shared" si="4"/>
        <v>0</v>
      </c>
      <c r="K26">
        <f t="shared" si="5"/>
        <v>0</v>
      </c>
    </row>
    <row r="27" spans="4:11" x14ac:dyDescent="0.25">
      <c r="D27">
        <v>2.7</v>
      </c>
      <c r="E27">
        <v>0</v>
      </c>
      <c r="F27">
        <f t="shared" si="0"/>
        <v>9.9668908551387436E-2</v>
      </c>
      <c r="G27">
        <f t="shared" si="1"/>
        <v>9.966890855138745</v>
      </c>
      <c r="H27">
        <f t="shared" si="2"/>
        <v>0</v>
      </c>
      <c r="I27">
        <f t="shared" si="3"/>
        <v>0</v>
      </c>
      <c r="J27">
        <f t="shared" si="4"/>
        <v>0</v>
      </c>
      <c r="K27">
        <f t="shared" si="5"/>
        <v>0</v>
      </c>
    </row>
    <row r="28" spans="4:11" x14ac:dyDescent="0.25">
      <c r="D28">
        <v>2.8</v>
      </c>
      <c r="E28">
        <v>0</v>
      </c>
      <c r="F28">
        <f t="shared" si="0"/>
        <v>0.1033603496088463</v>
      </c>
      <c r="G28">
        <f t="shared" si="1"/>
        <v>10.336034960884628</v>
      </c>
      <c r="H28">
        <f t="shared" si="2"/>
        <v>0</v>
      </c>
      <c r="I28">
        <f t="shared" si="3"/>
        <v>0</v>
      </c>
      <c r="J28">
        <f t="shared" si="4"/>
        <v>0</v>
      </c>
      <c r="K28">
        <f t="shared" si="5"/>
        <v>0</v>
      </c>
    </row>
    <row r="29" spans="4:11" x14ac:dyDescent="0.25">
      <c r="D29">
        <v>2.92</v>
      </c>
      <c r="E29">
        <v>0</v>
      </c>
      <c r="F29">
        <f t="shared" si="0"/>
        <v>0.10779007887779687</v>
      </c>
      <c r="G29">
        <f t="shared" si="1"/>
        <v>10.779007887779688</v>
      </c>
      <c r="H29">
        <f t="shared" si="2"/>
        <v>0</v>
      </c>
      <c r="I29">
        <f t="shared" si="3"/>
        <v>0</v>
      </c>
      <c r="J29">
        <f t="shared" si="4"/>
        <v>0</v>
      </c>
      <c r="K29">
        <f t="shared" si="5"/>
        <v>0</v>
      </c>
    </row>
    <row r="30" spans="4:11" x14ac:dyDescent="0.25">
      <c r="D30">
        <v>3</v>
      </c>
      <c r="E30">
        <v>0</v>
      </c>
      <c r="F30">
        <f t="shared" si="0"/>
        <v>0.11074323172376385</v>
      </c>
      <c r="G30">
        <f t="shared" si="1"/>
        <v>11.074323172376385</v>
      </c>
      <c r="H30">
        <f t="shared" si="2"/>
        <v>0</v>
      </c>
      <c r="I30">
        <f t="shared" si="3"/>
        <v>0</v>
      </c>
      <c r="J30">
        <f t="shared" si="4"/>
        <v>0</v>
      </c>
      <c r="K30">
        <f t="shared" si="5"/>
        <v>0</v>
      </c>
    </row>
    <row r="31" spans="4:11" x14ac:dyDescent="0.25">
      <c r="D31">
        <v>3.14</v>
      </c>
      <c r="E31">
        <v>0</v>
      </c>
      <c r="F31">
        <f t="shared" si="0"/>
        <v>0.11591124920420619</v>
      </c>
      <c r="G31">
        <f t="shared" si="1"/>
        <v>11.591124920420619</v>
      </c>
      <c r="H31">
        <f t="shared" si="2"/>
        <v>0</v>
      </c>
      <c r="I31">
        <f t="shared" si="3"/>
        <v>0</v>
      </c>
      <c r="J31">
        <f t="shared" si="4"/>
        <v>0</v>
      </c>
      <c r="K31">
        <f t="shared" si="5"/>
        <v>0</v>
      </c>
    </row>
    <row r="32" spans="4:11" x14ac:dyDescent="0.25">
      <c r="D32">
        <v>3.22</v>
      </c>
      <c r="E32">
        <v>0</v>
      </c>
      <c r="F32">
        <f t="shared" si="0"/>
        <v>0.11886440205017317</v>
      </c>
      <c r="G32">
        <f t="shared" si="1"/>
        <v>11.886440205017315</v>
      </c>
      <c r="H32">
        <f t="shared" si="2"/>
        <v>0</v>
      </c>
      <c r="I32">
        <f t="shared" si="3"/>
        <v>0</v>
      </c>
      <c r="J32">
        <f t="shared" si="4"/>
        <v>0</v>
      </c>
      <c r="K32">
        <f t="shared" si="5"/>
        <v>0</v>
      </c>
    </row>
    <row r="33" spans="4:11" x14ac:dyDescent="0.25">
      <c r="D33">
        <v>3.34</v>
      </c>
      <c r="E33">
        <v>0</v>
      </c>
      <c r="F33">
        <f t="shared" si="0"/>
        <v>0.12329413131912376</v>
      </c>
      <c r="G33">
        <f t="shared" si="1"/>
        <v>12.329413131912375</v>
      </c>
      <c r="H33">
        <f t="shared" si="2"/>
        <v>0</v>
      </c>
      <c r="I33">
        <f t="shared" si="3"/>
        <v>0</v>
      </c>
      <c r="J33">
        <f t="shared" si="4"/>
        <v>0</v>
      </c>
      <c r="K33">
        <f t="shared" si="5"/>
        <v>0</v>
      </c>
    </row>
    <row r="34" spans="4:11" x14ac:dyDescent="0.25">
      <c r="D34">
        <v>3.42</v>
      </c>
      <c r="E34">
        <v>0</v>
      </c>
      <c r="F34">
        <f t="shared" si="0"/>
        <v>0.12624728416509085</v>
      </c>
      <c r="G34">
        <f t="shared" si="1"/>
        <v>12.624728416509086</v>
      </c>
      <c r="H34">
        <f t="shared" si="2"/>
        <v>0</v>
      </c>
      <c r="I34">
        <f t="shared" si="3"/>
        <v>0</v>
      </c>
      <c r="J34">
        <f t="shared" si="4"/>
        <v>0</v>
      </c>
      <c r="K34">
        <f t="shared" si="5"/>
        <v>0</v>
      </c>
    </row>
    <row r="35" spans="4:11" x14ac:dyDescent="0.25">
      <c r="D35">
        <v>3.54</v>
      </c>
      <c r="E35">
        <v>0</v>
      </c>
      <c r="F35">
        <f t="shared" si="0"/>
        <v>0.13067701343404131</v>
      </c>
      <c r="G35">
        <f t="shared" si="1"/>
        <v>13.067701343404131</v>
      </c>
      <c r="H35">
        <f t="shared" si="2"/>
        <v>0</v>
      </c>
      <c r="I35">
        <f t="shared" si="3"/>
        <v>0</v>
      </c>
      <c r="J35">
        <f t="shared" si="4"/>
        <v>0</v>
      </c>
      <c r="K35">
        <f t="shared" si="5"/>
        <v>0</v>
      </c>
    </row>
    <row r="36" spans="4:11" x14ac:dyDescent="0.25">
      <c r="D36">
        <v>3.64</v>
      </c>
      <c r="E36">
        <v>0</v>
      </c>
      <c r="F36">
        <f t="shared" si="0"/>
        <v>0.13436845449150017</v>
      </c>
      <c r="G36">
        <f t="shared" si="1"/>
        <v>13.436845449150017</v>
      </c>
      <c r="H36">
        <f t="shared" si="2"/>
        <v>0</v>
      </c>
      <c r="I36">
        <f t="shared" si="3"/>
        <v>0</v>
      </c>
      <c r="J36">
        <f t="shared" si="4"/>
        <v>0</v>
      </c>
      <c r="K36">
        <f t="shared" si="5"/>
        <v>0</v>
      </c>
    </row>
    <row r="37" spans="4:11" x14ac:dyDescent="0.25">
      <c r="D37">
        <v>3.76</v>
      </c>
      <c r="E37">
        <v>0</v>
      </c>
      <c r="F37">
        <f t="shared" si="0"/>
        <v>0.13879818376045061</v>
      </c>
      <c r="G37">
        <f t="shared" si="1"/>
        <v>13.879818376045062</v>
      </c>
      <c r="H37">
        <f t="shared" si="2"/>
        <v>0</v>
      </c>
      <c r="I37">
        <f t="shared" si="3"/>
        <v>0</v>
      </c>
      <c r="J37">
        <f t="shared" si="4"/>
        <v>0</v>
      </c>
      <c r="K37">
        <f t="shared" si="5"/>
        <v>0</v>
      </c>
    </row>
    <row r="38" spans="4:11" x14ac:dyDescent="0.25">
      <c r="D38">
        <v>3.86</v>
      </c>
      <c r="E38">
        <v>0</v>
      </c>
      <c r="F38">
        <f t="shared" si="0"/>
        <v>0.14248962481790947</v>
      </c>
      <c r="G38">
        <f t="shared" si="1"/>
        <v>14.248962481790947</v>
      </c>
      <c r="H38">
        <f t="shared" si="2"/>
        <v>0</v>
      </c>
      <c r="I38">
        <f t="shared" si="3"/>
        <v>0</v>
      </c>
      <c r="J38">
        <f t="shared" si="4"/>
        <v>0</v>
      </c>
      <c r="K38">
        <f t="shared" si="5"/>
        <v>0</v>
      </c>
    </row>
    <row r="39" spans="4:11" x14ac:dyDescent="0.25">
      <c r="D39">
        <v>3.95</v>
      </c>
      <c r="E39">
        <v>1E-3</v>
      </c>
      <c r="F39">
        <f t="shared" si="0"/>
        <v>0.14581192176962238</v>
      </c>
      <c r="G39">
        <f t="shared" si="1"/>
        <v>14.581192176962238</v>
      </c>
      <c r="H39">
        <f t="shared" si="2"/>
        <v>1.4520901021908408E-4</v>
      </c>
      <c r="I39">
        <f t="shared" si="3"/>
        <v>0.14520901021908408</v>
      </c>
      <c r="J39">
        <f t="shared" si="4"/>
        <v>9.3545369504209543E-4</v>
      </c>
      <c r="K39">
        <f t="shared" si="5"/>
        <v>0.93545369504209541</v>
      </c>
    </row>
    <row r="40" spans="4:11" x14ac:dyDescent="0.25">
      <c r="D40">
        <v>4.0599999999999996</v>
      </c>
      <c r="E40">
        <v>1E-3</v>
      </c>
      <c r="F40">
        <f t="shared" si="0"/>
        <v>0.14987250693282703</v>
      </c>
      <c r="G40">
        <f t="shared" si="1"/>
        <v>14.987250693282704</v>
      </c>
      <c r="H40">
        <f t="shared" si="2"/>
        <v>1.4520901021908408E-4</v>
      </c>
      <c r="I40">
        <f t="shared" si="3"/>
        <v>0.14520901021908408</v>
      </c>
      <c r="J40">
        <f t="shared" si="4"/>
        <v>9.3545369504209543E-4</v>
      </c>
      <c r="K40">
        <f t="shared" si="5"/>
        <v>0.93545369504209541</v>
      </c>
    </row>
    <row r="41" spans="4:11" x14ac:dyDescent="0.25">
      <c r="D41">
        <v>4.1900000000000004</v>
      </c>
      <c r="E41">
        <v>1E-3</v>
      </c>
      <c r="F41">
        <f t="shared" si="0"/>
        <v>0.15467138030752356</v>
      </c>
      <c r="G41">
        <f t="shared" si="1"/>
        <v>15.467138030752356</v>
      </c>
      <c r="H41">
        <f t="shared" si="2"/>
        <v>1.4520901021908408E-4</v>
      </c>
      <c r="I41">
        <f t="shared" si="3"/>
        <v>0.14520901021908408</v>
      </c>
      <c r="J41">
        <f t="shared" si="4"/>
        <v>9.3545369504209543E-4</v>
      </c>
      <c r="K41">
        <f t="shared" si="5"/>
        <v>0.93545369504209541</v>
      </c>
    </row>
    <row r="42" spans="4:11" x14ac:dyDescent="0.25">
      <c r="D42">
        <v>4.2699999999999996</v>
      </c>
      <c r="E42">
        <v>1E-3</v>
      </c>
      <c r="F42">
        <f t="shared" si="0"/>
        <v>0.15762453315349054</v>
      </c>
      <c r="G42">
        <f t="shared" si="1"/>
        <v>15.762453315349052</v>
      </c>
      <c r="H42">
        <f t="shared" si="2"/>
        <v>1.4520901021908408E-4</v>
      </c>
      <c r="I42">
        <f t="shared" si="3"/>
        <v>0.14520901021908408</v>
      </c>
      <c r="J42">
        <f t="shared" si="4"/>
        <v>9.3545369504209543E-4</v>
      </c>
      <c r="K42">
        <f t="shared" si="5"/>
        <v>0.93545369504209541</v>
      </c>
    </row>
    <row r="43" spans="4:11" x14ac:dyDescent="0.25">
      <c r="D43">
        <v>4.37</v>
      </c>
      <c r="E43">
        <v>1E-3</v>
      </c>
      <c r="F43">
        <f t="shared" si="0"/>
        <v>0.1613159742109494</v>
      </c>
      <c r="G43">
        <f t="shared" si="1"/>
        <v>16.131597421094938</v>
      </c>
      <c r="H43">
        <f t="shared" si="2"/>
        <v>1.4520901021908408E-4</v>
      </c>
      <c r="I43">
        <f t="shared" si="3"/>
        <v>0.14520901021908408</v>
      </c>
      <c r="J43">
        <f t="shared" si="4"/>
        <v>9.3545369504209543E-4</v>
      </c>
      <c r="K43">
        <f t="shared" si="5"/>
        <v>0.93545369504209541</v>
      </c>
    </row>
    <row r="44" spans="4:11" x14ac:dyDescent="0.25">
      <c r="D44">
        <v>4.5</v>
      </c>
      <c r="E44">
        <v>1E-3</v>
      </c>
      <c r="F44">
        <f t="shared" si="0"/>
        <v>0.16611484758564579</v>
      </c>
      <c r="G44">
        <f t="shared" si="1"/>
        <v>16.611484758564579</v>
      </c>
      <c r="H44">
        <f t="shared" si="2"/>
        <v>1.4520901021908408E-4</v>
      </c>
      <c r="I44">
        <f t="shared" si="3"/>
        <v>0.14520901021908408</v>
      </c>
      <c r="J44">
        <f t="shared" si="4"/>
        <v>9.3545369504209543E-4</v>
      </c>
      <c r="K44">
        <f t="shared" si="5"/>
        <v>0.93545369504209541</v>
      </c>
    </row>
    <row r="45" spans="4:11" x14ac:dyDescent="0.25">
      <c r="D45">
        <v>4.63</v>
      </c>
      <c r="E45">
        <v>1E-3</v>
      </c>
      <c r="F45">
        <f t="shared" si="0"/>
        <v>0.17091372096034219</v>
      </c>
      <c r="G45">
        <f t="shared" si="1"/>
        <v>17.091372096034217</v>
      </c>
      <c r="H45">
        <f t="shared" si="2"/>
        <v>1.4520901021908408E-4</v>
      </c>
      <c r="I45">
        <f t="shared" si="3"/>
        <v>0.14520901021908408</v>
      </c>
      <c r="J45">
        <f t="shared" si="4"/>
        <v>9.3545369504209543E-4</v>
      </c>
      <c r="K45">
        <f t="shared" si="5"/>
        <v>0.93545369504209541</v>
      </c>
    </row>
    <row r="46" spans="4:11" x14ac:dyDescent="0.25">
      <c r="D46">
        <v>4.7300000000000004</v>
      </c>
      <c r="E46">
        <v>1E-3</v>
      </c>
      <c r="F46">
        <f t="shared" si="0"/>
        <v>0.17460516201780102</v>
      </c>
      <c r="G46">
        <f t="shared" si="1"/>
        <v>17.460516201780102</v>
      </c>
      <c r="H46">
        <f t="shared" si="2"/>
        <v>1.4520901021908408E-4</v>
      </c>
      <c r="I46">
        <f t="shared" si="3"/>
        <v>0.14520901021908408</v>
      </c>
      <c r="J46">
        <f t="shared" si="4"/>
        <v>9.3545369504209543E-4</v>
      </c>
      <c r="K46">
        <f t="shared" si="5"/>
        <v>0.93545369504209541</v>
      </c>
    </row>
    <row r="47" spans="4:11" x14ac:dyDescent="0.25">
      <c r="D47">
        <v>4.8</v>
      </c>
      <c r="E47">
        <v>1E-3</v>
      </c>
      <c r="F47">
        <f t="shared" si="0"/>
        <v>0.17718917075802218</v>
      </c>
      <c r="G47">
        <f t="shared" si="1"/>
        <v>17.718917075802217</v>
      </c>
      <c r="H47">
        <f t="shared" si="2"/>
        <v>1.4520901021908408E-4</v>
      </c>
      <c r="I47">
        <f t="shared" si="3"/>
        <v>0.14520901021908408</v>
      </c>
      <c r="J47">
        <f t="shared" si="4"/>
        <v>9.3545369504209543E-4</v>
      </c>
      <c r="K47">
        <f t="shared" si="5"/>
        <v>0.93545369504209541</v>
      </c>
    </row>
    <row r="48" spans="4:11" x14ac:dyDescent="0.25">
      <c r="D48">
        <v>4.92</v>
      </c>
      <c r="E48">
        <v>1E-3</v>
      </c>
      <c r="F48">
        <f t="shared" si="0"/>
        <v>0.18161890002697278</v>
      </c>
      <c r="G48">
        <f t="shared" si="1"/>
        <v>18.161890002697277</v>
      </c>
      <c r="H48">
        <f t="shared" si="2"/>
        <v>1.4520901021908408E-4</v>
      </c>
      <c r="I48">
        <f t="shared" si="3"/>
        <v>0.14520901021908408</v>
      </c>
      <c r="J48">
        <f t="shared" si="4"/>
        <v>9.3545369504209543E-4</v>
      </c>
      <c r="K48">
        <f t="shared" si="5"/>
        <v>0.93545369504209541</v>
      </c>
    </row>
    <row r="49" spans="4:11" x14ac:dyDescent="0.25">
      <c r="D49">
        <v>5.0599999999999996</v>
      </c>
      <c r="E49">
        <v>2E-3</v>
      </c>
      <c r="F49">
        <f t="shared" si="0"/>
        <v>0.186786917507415</v>
      </c>
      <c r="G49">
        <f t="shared" si="1"/>
        <v>18.6786917507415</v>
      </c>
      <c r="H49">
        <f t="shared" si="2"/>
        <v>2.9041802043816816E-4</v>
      </c>
      <c r="I49">
        <f t="shared" si="3"/>
        <v>0.29041802043816817</v>
      </c>
      <c r="J49">
        <f t="shared" si="4"/>
        <v>1.8709073900841909E-3</v>
      </c>
      <c r="K49">
        <f t="shared" si="5"/>
        <v>1.8709073900841908</v>
      </c>
    </row>
    <row r="50" spans="4:11" x14ac:dyDescent="0.25">
      <c r="D50">
        <v>5.14</v>
      </c>
      <c r="E50">
        <v>2E-3</v>
      </c>
      <c r="F50">
        <f t="shared" si="0"/>
        <v>0.18974007035338208</v>
      </c>
      <c r="G50">
        <f t="shared" si="1"/>
        <v>18.974007035338207</v>
      </c>
      <c r="H50">
        <f t="shared" si="2"/>
        <v>2.9041802043816816E-4</v>
      </c>
      <c r="I50">
        <f t="shared" si="3"/>
        <v>0.29041802043816817</v>
      </c>
      <c r="J50">
        <f t="shared" si="4"/>
        <v>1.8709073900841909E-3</v>
      </c>
      <c r="K50">
        <f t="shared" si="5"/>
        <v>1.8709073900841908</v>
      </c>
    </row>
    <row r="51" spans="4:11" x14ac:dyDescent="0.25">
      <c r="D51">
        <v>5.27</v>
      </c>
      <c r="E51">
        <v>2E-3</v>
      </c>
      <c r="F51">
        <f t="shared" si="0"/>
        <v>0.19453894372807848</v>
      </c>
      <c r="G51">
        <f t="shared" si="1"/>
        <v>19.453894372807852</v>
      </c>
      <c r="H51">
        <f t="shared" si="2"/>
        <v>2.9041802043816816E-4</v>
      </c>
      <c r="I51">
        <f t="shared" si="3"/>
        <v>0.29041802043816817</v>
      </c>
      <c r="J51">
        <f t="shared" si="4"/>
        <v>1.8709073900841909E-3</v>
      </c>
      <c r="K51">
        <f t="shared" si="5"/>
        <v>1.8709073900841908</v>
      </c>
    </row>
    <row r="52" spans="4:11" x14ac:dyDescent="0.25">
      <c r="D52">
        <v>5.35</v>
      </c>
      <c r="E52">
        <v>3.0000000000000001E-3</v>
      </c>
      <c r="F52">
        <f t="shared" si="0"/>
        <v>0.19749209657404559</v>
      </c>
      <c r="G52">
        <f t="shared" si="1"/>
        <v>19.74920965740456</v>
      </c>
      <c r="H52">
        <f t="shared" si="2"/>
        <v>4.3562703065725224E-4</v>
      </c>
      <c r="I52">
        <f t="shared" si="3"/>
        <v>0.43562703065725222</v>
      </c>
      <c r="J52">
        <f t="shared" si="4"/>
        <v>2.8063610851262865E-3</v>
      </c>
      <c r="K52">
        <f t="shared" si="5"/>
        <v>2.8063610851262863</v>
      </c>
    </row>
    <row r="53" spans="4:11" x14ac:dyDescent="0.25">
      <c r="D53">
        <v>5.44</v>
      </c>
      <c r="E53">
        <v>3.0000000000000001E-3</v>
      </c>
      <c r="F53">
        <f t="shared" si="0"/>
        <v>0.2008143935257585</v>
      </c>
      <c r="G53">
        <f t="shared" si="1"/>
        <v>20.081439352575849</v>
      </c>
      <c r="H53">
        <f t="shared" si="2"/>
        <v>4.3562703065725224E-4</v>
      </c>
      <c r="I53">
        <f t="shared" si="3"/>
        <v>0.43562703065725222</v>
      </c>
      <c r="J53">
        <f t="shared" si="4"/>
        <v>2.8063610851262865E-3</v>
      </c>
      <c r="K53">
        <f t="shared" si="5"/>
        <v>2.8063610851262863</v>
      </c>
    </row>
    <row r="54" spans="4:11" x14ac:dyDescent="0.25">
      <c r="D54">
        <v>5.55</v>
      </c>
      <c r="E54">
        <v>3.0000000000000001E-3</v>
      </c>
      <c r="F54">
        <f t="shared" si="0"/>
        <v>0.20487497868896315</v>
      </c>
      <c r="G54">
        <f t="shared" si="1"/>
        <v>20.487497868896316</v>
      </c>
      <c r="H54">
        <f t="shared" si="2"/>
        <v>4.3562703065725224E-4</v>
      </c>
      <c r="I54">
        <f t="shared" si="3"/>
        <v>0.43562703065725222</v>
      </c>
      <c r="J54">
        <f t="shared" si="4"/>
        <v>2.8063610851262865E-3</v>
      </c>
      <c r="K54">
        <f t="shared" si="5"/>
        <v>2.8063610851262863</v>
      </c>
    </row>
    <row r="55" spans="4:11" x14ac:dyDescent="0.25">
      <c r="D55">
        <v>5.65</v>
      </c>
      <c r="E55">
        <v>3.0000000000000001E-3</v>
      </c>
      <c r="F55">
        <f t="shared" si="0"/>
        <v>0.20856641974642187</v>
      </c>
      <c r="G55">
        <f t="shared" si="1"/>
        <v>20.856641974642187</v>
      </c>
      <c r="H55">
        <f t="shared" si="2"/>
        <v>4.3562703065725224E-4</v>
      </c>
      <c r="I55">
        <f t="shared" si="3"/>
        <v>0.43562703065725222</v>
      </c>
      <c r="J55">
        <f t="shared" si="4"/>
        <v>2.8063610851262865E-3</v>
      </c>
      <c r="K55">
        <f t="shared" si="5"/>
        <v>2.8063610851262863</v>
      </c>
    </row>
    <row r="56" spans="4:11" x14ac:dyDescent="0.25">
      <c r="D56">
        <v>5.78</v>
      </c>
      <c r="E56">
        <v>3.0000000000000001E-3</v>
      </c>
      <c r="F56">
        <f t="shared" si="0"/>
        <v>0.2133652931211184</v>
      </c>
      <c r="G56">
        <f t="shared" si="1"/>
        <v>21.336529312111839</v>
      </c>
      <c r="H56">
        <f t="shared" si="2"/>
        <v>4.3562703065725224E-4</v>
      </c>
      <c r="I56">
        <f t="shared" si="3"/>
        <v>0.43562703065725222</v>
      </c>
      <c r="J56">
        <f t="shared" si="4"/>
        <v>2.8063610851262865E-3</v>
      </c>
      <c r="K56">
        <f t="shared" si="5"/>
        <v>2.8063610851262863</v>
      </c>
    </row>
    <row r="57" spans="4:11" x14ac:dyDescent="0.25">
      <c r="D57">
        <v>5.85</v>
      </c>
      <c r="E57">
        <v>3.0000000000000001E-3</v>
      </c>
      <c r="F57">
        <f t="shared" si="0"/>
        <v>0.21594930186133957</v>
      </c>
      <c r="G57">
        <f t="shared" si="1"/>
        <v>21.594930186133954</v>
      </c>
      <c r="H57">
        <f t="shared" si="2"/>
        <v>4.3562703065725224E-4</v>
      </c>
      <c r="I57">
        <f t="shared" si="3"/>
        <v>0.43562703065725222</v>
      </c>
      <c r="J57">
        <f t="shared" si="4"/>
        <v>2.8063610851262865E-3</v>
      </c>
      <c r="K57">
        <f t="shared" si="5"/>
        <v>2.8063610851262863</v>
      </c>
    </row>
    <row r="58" spans="4:11" x14ac:dyDescent="0.25">
      <c r="D58">
        <v>5.94</v>
      </c>
      <c r="E58">
        <v>4.0000000000000001E-3</v>
      </c>
      <c r="F58">
        <f t="shared" si="0"/>
        <v>0.21927159881305247</v>
      </c>
      <c r="G58">
        <f t="shared" si="1"/>
        <v>21.927159881305247</v>
      </c>
      <c r="H58">
        <f t="shared" si="2"/>
        <v>5.8083604087633633E-4</v>
      </c>
      <c r="I58">
        <f t="shared" si="3"/>
        <v>0.58083604087633633</v>
      </c>
      <c r="J58">
        <f t="shared" si="4"/>
        <v>3.7418147801683817E-3</v>
      </c>
      <c r="K58">
        <f t="shared" si="5"/>
        <v>3.7418147801683816</v>
      </c>
    </row>
    <row r="59" spans="4:11" x14ac:dyDescent="0.25">
      <c r="D59">
        <v>6.05</v>
      </c>
      <c r="E59">
        <v>4.0000000000000001E-3</v>
      </c>
      <c r="F59">
        <f t="shared" si="0"/>
        <v>0.22333218397625712</v>
      </c>
      <c r="G59">
        <f t="shared" si="1"/>
        <v>22.333218397625714</v>
      </c>
      <c r="H59">
        <f t="shared" si="2"/>
        <v>5.8083604087633633E-4</v>
      </c>
      <c r="I59">
        <f t="shared" si="3"/>
        <v>0.58083604087633633</v>
      </c>
      <c r="J59">
        <f t="shared" si="4"/>
        <v>3.7418147801683817E-3</v>
      </c>
      <c r="K59">
        <f t="shared" si="5"/>
        <v>3.7418147801683816</v>
      </c>
    </row>
    <row r="60" spans="4:11" x14ac:dyDescent="0.25">
      <c r="D60">
        <v>6.15</v>
      </c>
      <c r="E60">
        <v>5.0000000000000001E-3</v>
      </c>
      <c r="F60">
        <f t="shared" si="0"/>
        <v>0.22702362503371584</v>
      </c>
      <c r="G60">
        <f t="shared" si="1"/>
        <v>22.702362503371585</v>
      </c>
      <c r="H60">
        <f t="shared" si="2"/>
        <v>7.2604505109542046E-4</v>
      </c>
      <c r="I60">
        <f t="shared" si="3"/>
        <v>0.7260450510954205</v>
      </c>
      <c r="J60">
        <f t="shared" si="4"/>
        <v>4.6772684752104778E-3</v>
      </c>
      <c r="K60">
        <f t="shared" si="5"/>
        <v>4.6772684752104778</v>
      </c>
    </row>
    <row r="61" spans="4:11" x14ac:dyDescent="0.25">
      <c r="D61">
        <v>6.26</v>
      </c>
      <c r="E61">
        <v>5.0000000000000001E-3</v>
      </c>
      <c r="F61">
        <f t="shared" si="0"/>
        <v>0.23108421019692049</v>
      </c>
      <c r="G61">
        <f t="shared" si="1"/>
        <v>23.108421019692049</v>
      </c>
      <c r="H61">
        <f t="shared" si="2"/>
        <v>7.2604505109542046E-4</v>
      </c>
      <c r="I61">
        <f t="shared" si="3"/>
        <v>0.7260450510954205</v>
      </c>
      <c r="J61">
        <f t="shared" si="4"/>
        <v>4.6772684752104778E-3</v>
      </c>
      <c r="K61">
        <f t="shared" si="5"/>
        <v>4.6772684752104778</v>
      </c>
    </row>
    <row r="62" spans="4:11" x14ac:dyDescent="0.25">
      <c r="D62">
        <v>6.34</v>
      </c>
      <c r="E62">
        <v>5.0000000000000001E-3</v>
      </c>
      <c r="F62">
        <f t="shared" si="0"/>
        <v>0.23403736304288761</v>
      </c>
      <c r="G62">
        <f t="shared" si="1"/>
        <v>23.40373630428876</v>
      </c>
      <c r="H62">
        <f t="shared" si="2"/>
        <v>7.2604505109542046E-4</v>
      </c>
      <c r="I62">
        <f t="shared" si="3"/>
        <v>0.7260450510954205</v>
      </c>
      <c r="J62">
        <f t="shared" si="4"/>
        <v>4.6772684752104778E-3</v>
      </c>
      <c r="K62">
        <f t="shared" si="5"/>
        <v>4.6772684752104778</v>
      </c>
    </row>
    <row r="63" spans="4:11" x14ac:dyDescent="0.25">
      <c r="D63">
        <v>6.47</v>
      </c>
      <c r="E63">
        <v>5.0000000000000001E-3</v>
      </c>
      <c r="F63">
        <f t="shared" si="0"/>
        <v>0.238836236417584</v>
      </c>
      <c r="G63">
        <f t="shared" si="1"/>
        <v>23.883623641758401</v>
      </c>
      <c r="H63">
        <f t="shared" si="2"/>
        <v>7.2604505109542046E-4</v>
      </c>
      <c r="I63">
        <f t="shared" si="3"/>
        <v>0.7260450510954205</v>
      </c>
      <c r="J63">
        <f t="shared" si="4"/>
        <v>4.6772684752104778E-3</v>
      </c>
      <c r="K63">
        <f t="shared" si="5"/>
        <v>4.6772684752104778</v>
      </c>
    </row>
    <row r="64" spans="4:11" x14ac:dyDescent="0.25">
      <c r="D64">
        <v>6.58</v>
      </c>
      <c r="E64">
        <v>5.0000000000000001E-3</v>
      </c>
      <c r="F64">
        <f t="shared" si="0"/>
        <v>0.24289682158078865</v>
      </c>
      <c r="G64">
        <f t="shared" si="1"/>
        <v>24.289682158078865</v>
      </c>
      <c r="H64">
        <f t="shared" si="2"/>
        <v>7.2604505109542046E-4</v>
      </c>
      <c r="I64">
        <f t="shared" si="3"/>
        <v>0.7260450510954205</v>
      </c>
      <c r="J64">
        <f t="shared" si="4"/>
        <v>4.6772684752104778E-3</v>
      </c>
      <c r="K64">
        <f t="shared" si="5"/>
        <v>4.6772684752104778</v>
      </c>
    </row>
    <row r="65" spans="4:11" x14ac:dyDescent="0.25">
      <c r="D65">
        <v>6.63</v>
      </c>
      <c r="E65">
        <v>6.0000000000000001E-3</v>
      </c>
      <c r="F65">
        <f t="shared" si="0"/>
        <v>0.24474254210951807</v>
      </c>
      <c r="G65">
        <f t="shared" si="1"/>
        <v>24.474254210951809</v>
      </c>
      <c r="H65">
        <f t="shared" si="2"/>
        <v>8.7125406131450449E-4</v>
      </c>
      <c r="I65">
        <f t="shared" si="3"/>
        <v>0.87125406131450445</v>
      </c>
      <c r="J65">
        <f t="shared" si="4"/>
        <v>5.612722170252573E-3</v>
      </c>
      <c r="K65">
        <f t="shared" si="5"/>
        <v>5.6127221702525727</v>
      </c>
    </row>
    <row r="66" spans="4:11" x14ac:dyDescent="0.25">
      <c r="D66">
        <v>6.71</v>
      </c>
      <c r="E66">
        <v>6.0000000000000001E-3</v>
      </c>
      <c r="F66">
        <f t="shared" si="0"/>
        <v>0.24769569495548519</v>
      </c>
      <c r="G66">
        <f t="shared" si="1"/>
        <v>24.76956949554852</v>
      </c>
      <c r="H66">
        <f t="shared" si="2"/>
        <v>8.7125406131450449E-4</v>
      </c>
      <c r="I66">
        <f t="shared" si="3"/>
        <v>0.87125406131450445</v>
      </c>
      <c r="J66">
        <f t="shared" si="4"/>
        <v>5.612722170252573E-3</v>
      </c>
      <c r="K66">
        <f t="shared" si="5"/>
        <v>5.6127221702525727</v>
      </c>
    </row>
    <row r="67" spans="4:11" x14ac:dyDescent="0.25">
      <c r="D67">
        <v>6.82</v>
      </c>
      <c r="E67">
        <v>6.0000000000000001E-3</v>
      </c>
      <c r="F67">
        <f t="shared" ref="F67:F130" si="6">($B$2+(2*D67)-$B$2)/$B$6</f>
        <v>0.25175628011868983</v>
      </c>
      <c r="G67">
        <f t="shared" ref="G67:G130" si="7">(100*(($B$2+(2*D67)-$B$2))/$B$6)</f>
        <v>25.175628011868984</v>
      </c>
      <c r="H67">
        <f t="shared" ref="H67:H130" si="8">(E67/(2*$B$3*$B$4))</f>
        <v>8.7125406131450449E-4</v>
      </c>
      <c r="I67">
        <f t="shared" ref="I67:I130" si="9">H67*1000</f>
        <v>0.87125406131450445</v>
      </c>
      <c r="J67">
        <f t="shared" ref="J67:J130" si="10">(E67/$B$8)</f>
        <v>5.612722170252573E-3</v>
      </c>
      <c r="K67">
        <f t="shared" ref="K67:K130" si="11">J67*1000</f>
        <v>5.6127221702525727</v>
      </c>
    </row>
    <row r="68" spans="4:11" x14ac:dyDescent="0.25">
      <c r="D68">
        <v>6.96</v>
      </c>
      <c r="E68">
        <v>7.0000000000000001E-3</v>
      </c>
      <c r="F68">
        <f t="shared" si="6"/>
        <v>0.25692429759913216</v>
      </c>
      <c r="G68">
        <f t="shared" si="7"/>
        <v>25.692429759913217</v>
      </c>
      <c r="H68">
        <f t="shared" si="8"/>
        <v>1.0164630715335885E-3</v>
      </c>
      <c r="I68">
        <f t="shared" si="9"/>
        <v>1.0164630715335885</v>
      </c>
      <c r="J68">
        <f t="shared" si="10"/>
        <v>6.5481758652946682E-3</v>
      </c>
      <c r="K68">
        <f t="shared" si="11"/>
        <v>6.5481758652946684</v>
      </c>
    </row>
    <row r="69" spans="4:11" x14ac:dyDescent="0.25">
      <c r="D69">
        <v>7.04</v>
      </c>
      <c r="E69">
        <v>6.0000000000000001E-3</v>
      </c>
      <c r="F69">
        <f t="shared" si="6"/>
        <v>0.25987745044509913</v>
      </c>
      <c r="G69">
        <f t="shared" si="7"/>
        <v>25.987745044509914</v>
      </c>
      <c r="H69">
        <f t="shared" si="8"/>
        <v>8.7125406131450449E-4</v>
      </c>
      <c r="I69">
        <f t="shared" si="9"/>
        <v>0.87125406131450445</v>
      </c>
      <c r="J69">
        <f t="shared" si="10"/>
        <v>5.612722170252573E-3</v>
      </c>
      <c r="K69">
        <f t="shared" si="11"/>
        <v>5.6127221702525727</v>
      </c>
    </row>
    <row r="70" spans="4:11" x14ac:dyDescent="0.25">
      <c r="D70">
        <v>7.12</v>
      </c>
      <c r="E70">
        <v>7.0000000000000001E-3</v>
      </c>
      <c r="F70">
        <f t="shared" si="6"/>
        <v>0.26283060329106628</v>
      </c>
      <c r="G70">
        <f t="shared" si="7"/>
        <v>26.283060329106625</v>
      </c>
      <c r="H70">
        <f t="shared" si="8"/>
        <v>1.0164630715335885E-3</v>
      </c>
      <c r="I70">
        <f t="shared" si="9"/>
        <v>1.0164630715335885</v>
      </c>
      <c r="J70">
        <f t="shared" si="10"/>
        <v>6.5481758652946682E-3</v>
      </c>
      <c r="K70">
        <f t="shared" si="11"/>
        <v>6.5481758652946684</v>
      </c>
    </row>
    <row r="71" spans="4:11" x14ac:dyDescent="0.25">
      <c r="D71">
        <v>7.23</v>
      </c>
      <c r="E71">
        <v>7.0000000000000001E-3</v>
      </c>
      <c r="F71">
        <f t="shared" si="6"/>
        <v>0.2668911884542709</v>
      </c>
      <c r="G71">
        <f t="shared" si="7"/>
        <v>26.689118845427089</v>
      </c>
      <c r="H71">
        <f t="shared" si="8"/>
        <v>1.0164630715335885E-3</v>
      </c>
      <c r="I71">
        <f t="shared" si="9"/>
        <v>1.0164630715335885</v>
      </c>
      <c r="J71">
        <f t="shared" si="10"/>
        <v>6.5481758652946682E-3</v>
      </c>
      <c r="K71">
        <f t="shared" si="11"/>
        <v>6.5481758652946684</v>
      </c>
    </row>
    <row r="72" spans="4:11" x14ac:dyDescent="0.25">
      <c r="D72">
        <v>7.34</v>
      </c>
      <c r="E72">
        <v>7.0000000000000001E-3</v>
      </c>
      <c r="F72">
        <f t="shared" si="6"/>
        <v>0.27095177361747558</v>
      </c>
      <c r="G72">
        <f t="shared" si="7"/>
        <v>27.095177361747556</v>
      </c>
      <c r="H72">
        <f t="shared" si="8"/>
        <v>1.0164630715335885E-3</v>
      </c>
      <c r="I72">
        <f t="shared" si="9"/>
        <v>1.0164630715335885</v>
      </c>
      <c r="J72">
        <f t="shared" si="10"/>
        <v>6.5481758652946682E-3</v>
      </c>
      <c r="K72">
        <f t="shared" si="11"/>
        <v>6.5481758652946684</v>
      </c>
    </row>
    <row r="73" spans="4:11" x14ac:dyDescent="0.25">
      <c r="D73">
        <v>7.46</v>
      </c>
      <c r="E73">
        <v>8.0000000000000002E-3</v>
      </c>
      <c r="F73">
        <f t="shared" si="6"/>
        <v>0.27538150288642615</v>
      </c>
      <c r="G73">
        <f t="shared" si="7"/>
        <v>27.538150288642615</v>
      </c>
      <c r="H73">
        <f t="shared" si="8"/>
        <v>1.1616720817526727E-3</v>
      </c>
      <c r="I73">
        <f t="shared" si="9"/>
        <v>1.1616720817526727</v>
      </c>
      <c r="J73">
        <f t="shared" si="10"/>
        <v>7.4836295603367634E-3</v>
      </c>
      <c r="K73">
        <f t="shared" si="11"/>
        <v>7.4836295603367633</v>
      </c>
    </row>
    <row r="74" spans="4:11" x14ac:dyDescent="0.25">
      <c r="D74">
        <v>7.57</v>
      </c>
      <c r="E74">
        <v>8.0000000000000002E-3</v>
      </c>
      <c r="F74">
        <f t="shared" si="6"/>
        <v>0.27944208804963078</v>
      </c>
      <c r="G74">
        <f t="shared" si="7"/>
        <v>27.944208804963079</v>
      </c>
      <c r="H74">
        <f t="shared" si="8"/>
        <v>1.1616720817526727E-3</v>
      </c>
      <c r="I74">
        <f t="shared" si="9"/>
        <v>1.1616720817526727</v>
      </c>
      <c r="J74">
        <f t="shared" si="10"/>
        <v>7.4836295603367634E-3</v>
      </c>
      <c r="K74">
        <f t="shared" si="11"/>
        <v>7.4836295603367633</v>
      </c>
    </row>
    <row r="75" spans="4:11" x14ac:dyDescent="0.25">
      <c r="D75">
        <v>7.64</v>
      </c>
      <c r="E75" s="2">
        <v>8.9999999999999993E-3</v>
      </c>
      <c r="F75">
        <f t="shared" si="6"/>
        <v>0.28202609678985197</v>
      </c>
      <c r="G75">
        <f t="shared" si="7"/>
        <v>28.202609678985194</v>
      </c>
      <c r="H75">
        <f t="shared" si="8"/>
        <v>1.3068810919717566E-3</v>
      </c>
      <c r="I75">
        <f t="shared" si="9"/>
        <v>1.3068810919717566</v>
      </c>
      <c r="J75">
        <f t="shared" si="10"/>
        <v>8.4190832553788578E-3</v>
      </c>
      <c r="K75">
        <f t="shared" si="11"/>
        <v>8.4190832553788582</v>
      </c>
    </row>
    <row r="76" spans="4:11" x14ac:dyDescent="0.25">
      <c r="D76">
        <v>7.78</v>
      </c>
      <c r="E76" s="2">
        <v>8.9999999999999993E-3</v>
      </c>
      <c r="F76">
        <f t="shared" si="6"/>
        <v>0.28719411427029429</v>
      </c>
      <c r="G76">
        <f t="shared" si="7"/>
        <v>28.719411427029431</v>
      </c>
      <c r="H76">
        <f t="shared" si="8"/>
        <v>1.3068810919717566E-3</v>
      </c>
      <c r="I76">
        <f t="shared" si="9"/>
        <v>1.3068810919717566</v>
      </c>
      <c r="J76">
        <f t="shared" si="10"/>
        <v>8.4190832553788578E-3</v>
      </c>
      <c r="K76">
        <f t="shared" si="11"/>
        <v>8.4190832553788582</v>
      </c>
    </row>
    <row r="77" spans="4:11" x14ac:dyDescent="0.25">
      <c r="D77">
        <v>7.85</v>
      </c>
      <c r="E77" s="2">
        <v>8.9999999999999993E-3</v>
      </c>
      <c r="F77">
        <f t="shared" si="6"/>
        <v>0.28977812301051548</v>
      </c>
      <c r="G77">
        <f t="shared" si="7"/>
        <v>28.977812301051546</v>
      </c>
      <c r="H77">
        <f t="shared" si="8"/>
        <v>1.3068810919717566E-3</v>
      </c>
      <c r="I77">
        <f t="shared" si="9"/>
        <v>1.3068810919717566</v>
      </c>
      <c r="J77">
        <f t="shared" si="10"/>
        <v>8.4190832553788578E-3</v>
      </c>
      <c r="K77">
        <f t="shared" si="11"/>
        <v>8.4190832553788582</v>
      </c>
    </row>
    <row r="78" spans="4:11" x14ac:dyDescent="0.25">
      <c r="D78">
        <v>7.94</v>
      </c>
      <c r="E78" s="2">
        <v>0.01</v>
      </c>
      <c r="F78">
        <f t="shared" si="6"/>
        <v>0.29310041996222841</v>
      </c>
      <c r="G78">
        <f t="shared" si="7"/>
        <v>29.310041996222839</v>
      </c>
      <c r="H78">
        <f t="shared" si="8"/>
        <v>1.4520901021908409E-3</v>
      </c>
      <c r="I78">
        <f t="shared" si="9"/>
        <v>1.452090102190841</v>
      </c>
      <c r="J78">
        <f t="shared" si="10"/>
        <v>9.3545369504209556E-3</v>
      </c>
      <c r="K78">
        <f t="shared" si="11"/>
        <v>9.3545369504209557</v>
      </c>
    </row>
    <row r="79" spans="4:11" x14ac:dyDescent="0.25">
      <c r="D79">
        <v>8.01</v>
      </c>
      <c r="E79" s="2">
        <v>0.01</v>
      </c>
      <c r="F79">
        <f t="shared" si="6"/>
        <v>0.29568442870244943</v>
      </c>
      <c r="G79">
        <f t="shared" si="7"/>
        <v>29.56844287024494</v>
      </c>
      <c r="H79">
        <f t="shared" si="8"/>
        <v>1.4520901021908409E-3</v>
      </c>
      <c r="I79">
        <f t="shared" si="9"/>
        <v>1.452090102190841</v>
      </c>
      <c r="J79">
        <f t="shared" si="10"/>
        <v>9.3545369504209556E-3</v>
      </c>
      <c r="K79">
        <f t="shared" si="11"/>
        <v>9.3545369504209557</v>
      </c>
    </row>
    <row r="80" spans="4:11" x14ac:dyDescent="0.25">
      <c r="D80">
        <v>8.1</v>
      </c>
      <c r="E80" s="2">
        <v>0.01</v>
      </c>
      <c r="F80">
        <f t="shared" si="6"/>
        <v>0.29900672565416248</v>
      </c>
      <c r="G80">
        <f t="shared" si="7"/>
        <v>29.900672565416244</v>
      </c>
      <c r="H80">
        <f t="shared" si="8"/>
        <v>1.4520901021908409E-3</v>
      </c>
      <c r="I80">
        <f t="shared" si="9"/>
        <v>1.452090102190841</v>
      </c>
      <c r="J80">
        <f t="shared" si="10"/>
        <v>9.3545369504209556E-3</v>
      </c>
      <c r="K80">
        <f t="shared" si="11"/>
        <v>9.3545369504209557</v>
      </c>
    </row>
    <row r="81" spans="4:11" x14ac:dyDescent="0.25">
      <c r="D81">
        <v>8.2100000000000009</v>
      </c>
      <c r="E81" s="2">
        <v>0.01</v>
      </c>
      <c r="F81">
        <f t="shared" si="6"/>
        <v>0.3030673108173671</v>
      </c>
      <c r="G81">
        <f t="shared" si="7"/>
        <v>30.306731081736711</v>
      </c>
      <c r="H81">
        <f t="shared" si="8"/>
        <v>1.4520901021908409E-3</v>
      </c>
      <c r="I81">
        <f t="shared" si="9"/>
        <v>1.452090102190841</v>
      </c>
      <c r="J81">
        <f t="shared" si="10"/>
        <v>9.3545369504209556E-3</v>
      </c>
      <c r="K81">
        <f t="shared" si="11"/>
        <v>9.3545369504209557</v>
      </c>
    </row>
    <row r="82" spans="4:11" x14ac:dyDescent="0.25">
      <c r="D82">
        <v>8.36</v>
      </c>
      <c r="E82" s="2">
        <v>0.01</v>
      </c>
      <c r="F82">
        <f t="shared" si="6"/>
        <v>0.30860447240355526</v>
      </c>
      <c r="G82">
        <f t="shared" si="7"/>
        <v>30.860447240355526</v>
      </c>
      <c r="H82">
        <f t="shared" si="8"/>
        <v>1.4520901021908409E-3</v>
      </c>
      <c r="I82">
        <f t="shared" si="9"/>
        <v>1.452090102190841</v>
      </c>
      <c r="J82">
        <f t="shared" si="10"/>
        <v>9.3545369504209556E-3</v>
      </c>
      <c r="K82">
        <f t="shared" si="11"/>
        <v>9.3545369504209557</v>
      </c>
    </row>
    <row r="83" spans="4:11" x14ac:dyDescent="0.25">
      <c r="D83">
        <v>8.42</v>
      </c>
      <c r="E83" s="2">
        <v>1.0999999999999999E-2</v>
      </c>
      <c r="F83">
        <f t="shared" si="6"/>
        <v>0.31081933703803061</v>
      </c>
      <c r="G83">
        <f t="shared" si="7"/>
        <v>31.081933703803063</v>
      </c>
      <c r="H83">
        <f t="shared" si="8"/>
        <v>1.5972991124099248E-3</v>
      </c>
      <c r="I83">
        <f t="shared" si="9"/>
        <v>1.5972991124099249</v>
      </c>
      <c r="J83">
        <f t="shared" si="10"/>
        <v>1.028999064546305E-2</v>
      </c>
      <c r="K83">
        <f t="shared" si="11"/>
        <v>10.28999064546305</v>
      </c>
    </row>
    <row r="84" spans="4:11" x14ac:dyDescent="0.25">
      <c r="D84">
        <v>8.5500000000000007</v>
      </c>
      <c r="E84" s="2">
        <v>1.0999999999999999E-2</v>
      </c>
      <c r="F84">
        <f t="shared" si="6"/>
        <v>0.31561821041272703</v>
      </c>
      <c r="G84">
        <f t="shared" si="7"/>
        <v>31.561821041272701</v>
      </c>
      <c r="H84">
        <f t="shared" si="8"/>
        <v>1.5972991124099248E-3</v>
      </c>
      <c r="I84">
        <f t="shared" si="9"/>
        <v>1.5972991124099249</v>
      </c>
      <c r="J84">
        <f t="shared" si="10"/>
        <v>1.028999064546305E-2</v>
      </c>
      <c r="K84">
        <f t="shared" si="11"/>
        <v>10.28999064546305</v>
      </c>
    </row>
    <row r="85" spans="4:11" x14ac:dyDescent="0.25">
      <c r="D85">
        <v>8.65</v>
      </c>
      <c r="E85" s="2">
        <v>1.2E-2</v>
      </c>
      <c r="F85">
        <f t="shared" si="6"/>
        <v>0.31930965147018575</v>
      </c>
      <c r="G85">
        <f t="shared" si="7"/>
        <v>31.930965147018572</v>
      </c>
      <c r="H85">
        <f t="shared" si="8"/>
        <v>1.742508122629009E-3</v>
      </c>
      <c r="I85">
        <f t="shared" si="9"/>
        <v>1.7425081226290089</v>
      </c>
      <c r="J85">
        <f t="shared" si="10"/>
        <v>1.1225444340505146E-2</v>
      </c>
      <c r="K85">
        <f t="shared" si="11"/>
        <v>11.225444340505145</v>
      </c>
    </row>
    <row r="86" spans="4:11" x14ac:dyDescent="0.25">
      <c r="D86">
        <v>8.75</v>
      </c>
      <c r="E86" s="2">
        <v>1.2E-2</v>
      </c>
      <c r="F86">
        <f t="shared" si="6"/>
        <v>0.32300109252764458</v>
      </c>
      <c r="G86">
        <f t="shared" si="7"/>
        <v>32.300109252764457</v>
      </c>
      <c r="H86">
        <f t="shared" si="8"/>
        <v>1.742508122629009E-3</v>
      </c>
      <c r="I86">
        <f t="shared" si="9"/>
        <v>1.7425081226290089</v>
      </c>
      <c r="J86">
        <f t="shared" si="10"/>
        <v>1.1225444340505146E-2</v>
      </c>
      <c r="K86">
        <f t="shared" si="11"/>
        <v>11.225444340505145</v>
      </c>
    </row>
    <row r="87" spans="4:11" x14ac:dyDescent="0.25">
      <c r="D87">
        <v>8.85</v>
      </c>
      <c r="E87" s="2">
        <v>1.2E-2</v>
      </c>
      <c r="F87">
        <f t="shared" si="6"/>
        <v>0.32669253358510342</v>
      </c>
      <c r="G87">
        <f t="shared" si="7"/>
        <v>32.669253358510339</v>
      </c>
      <c r="H87">
        <f t="shared" si="8"/>
        <v>1.742508122629009E-3</v>
      </c>
      <c r="I87">
        <f t="shared" si="9"/>
        <v>1.7425081226290089</v>
      </c>
      <c r="J87">
        <f t="shared" si="10"/>
        <v>1.1225444340505146E-2</v>
      </c>
      <c r="K87">
        <f t="shared" si="11"/>
        <v>11.225444340505145</v>
      </c>
    </row>
    <row r="88" spans="4:11" x14ac:dyDescent="0.25">
      <c r="D88">
        <v>8.92</v>
      </c>
      <c r="E88" s="2">
        <v>1.2E-2</v>
      </c>
      <c r="F88">
        <f t="shared" si="6"/>
        <v>0.32927654232532461</v>
      </c>
      <c r="G88">
        <f t="shared" si="7"/>
        <v>32.927654232532461</v>
      </c>
      <c r="H88">
        <f t="shared" si="8"/>
        <v>1.742508122629009E-3</v>
      </c>
      <c r="I88">
        <f t="shared" si="9"/>
        <v>1.7425081226290089</v>
      </c>
      <c r="J88">
        <f t="shared" si="10"/>
        <v>1.1225444340505146E-2</v>
      </c>
      <c r="K88">
        <f t="shared" si="11"/>
        <v>11.225444340505145</v>
      </c>
    </row>
    <row r="89" spans="4:11" x14ac:dyDescent="0.25">
      <c r="D89">
        <v>9</v>
      </c>
      <c r="E89" s="2">
        <v>1.2E-2</v>
      </c>
      <c r="F89">
        <f t="shared" si="6"/>
        <v>0.33222969517129158</v>
      </c>
      <c r="G89">
        <f t="shared" si="7"/>
        <v>33.222969517129158</v>
      </c>
      <c r="H89">
        <f t="shared" si="8"/>
        <v>1.742508122629009E-3</v>
      </c>
      <c r="I89">
        <f t="shared" si="9"/>
        <v>1.7425081226290089</v>
      </c>
      <c r="J89">
        <f t="shared" si="10"/>
        <v>1.1225444340505146E-2</v>
      </c>
      <c r="K89">
        <f t="shared" si="11"/>
        <v>11.225444340505145</v>
      </c>
    </row>
    <row r="90" spans="4:11" x14ac:dyDescent="0.25">
      <c r="D90">
        <v>9.1300000000000008</v>
      </c>
      <c r="E90" s="2">
        <v>1.2999999999999999E-2</v>
      </c>
      <c r="F90">
        <f t="shared" si="6"/>
        <v>0.33702856854598812</v>
      </c>
      <c r="G90">
        <f t="shared" si="7"/>
        <v>33.702856854598807</v>
      </c>
      <c r="H90">
        <f t="shared" si="8"/>
        <v>1.8877171328480931E-3</v>
      </c>
      <c r="I90">
        <f t="shared" si="9"/>
        <v>1.8877171328480931</v>
      </c>
      <c r="J90">
        <f t="shared" si="10"/>
        <v>1.216089803554724E-2</v>
      </c>
      <c r="K90">
        <f t="shared" si="11"/>
        <v>12.160898035547241</v>
      </c>
    </row>
    <row r="91" spans="4:11" x14ac:dyDescent="0.25">
      <c r="D91">
        <v>9.1999999999999993</v>
      </c>
      <c r="E91" s="2">
        <v>1.4E-2</v>
      </c>
      <c r="F91">
        <f t="shared" si="6"/>
        <v>0.33961257728620914</v>
      </c>
      <c r="G91">
        <f t="shared" si="7"/>
        <v>33.961257728620915</v>
      </c>
      <c r="H91">
        <f t="shared" si="8"/>
        <v>2.032926143067177E-3</v>
      </c>
      <c r="I91">
        <f t="shared" si="9"/>
        <v>2.032926143067177</v>
      </c>
      <c r="J91">
        <f t="shared" si="10"/>
        <v>1.3096351730589336E-2</v>
      </c>
      <c r="K91">
        <f t="shared" si="11"/>
        <v>13.096351730589337</v>
      </c>
    </row>
    <row r="92" spans="4:11" x14ac:dyDescent="0.25">
      <c r="D92">
        <v>9.31</v>
      </c>
      <c r="E92" s="2">
        <v>1.4E-2</v>
      </c>
      <c r="F92">
        <f t="shared" si="6"/>
        <v>0.34367316244941393</v>
      </c>
      <c r="G92">
        <f t="shared" si="7"/>
        <v>34.367316244941392</v>
      </c>
      <c r="H92">
        <f t="shared" si="8"/>
        <v>2.032926143067177E-3</v>
      </c>
      <c r="I92">
        <f t="shared" si="9"/>
        <v>2.032926143067177</v>
      </c>
      <c r="J92">
        <f t="shared" si="10"/>
        <v>1.3096351730589336E-2</v>
      </c>
      <c r="K92">
        <f t="shared" si="11"/>
        <v>13.096351730589337</v>
      </c>
    </row>
    <row r="93" spans="4:11" x14ac:dyDescent="0.25">
      <c r="D93">
        <v>9.4</v>
      </c>
      <c r="E93" s="2">
        <v>1.4E-2</v>
      </c>
      <c r="F93">
        <f t="shared" si="6"/>
        <v>0.34699545940112669</v>
      </c>
      <c r="G93">
        <f t="shared" si="7"/>
        <v>34.699545940112671</v>
      </c>
      <c r="H93">
        <f t="shared" si="8"/>
        <v>2.032926143067177E-3</v>
      </c>
      <c r="I93">
        <f t="shared" si="9"/>
        <v>2.032926143067177</v>
      </c>
      <c r="J93">
        <f t="shared" si="10"/>
        <v>1.3096351730589336E-2</v>
      </c>
      <c r="K93">
        <f t="shared" si="11"/>
        <v>13.096351730589337</v>
      </c>
    </row>
    <row r="94" spans="4:11" x14ac:dyDescent="0.25">
      <c r="D94">
        <v>9.5299999999999994</v>
      </c>
      <c r="E94" s="2">
        <v>1.4E-2</v>
      </c>
      <c r="F94">
        <f t="shared" si="6"/>
        <v>0.35179433277582323</v>
      </c>
      <c r="G94">
        <f t="shared" si="7"/>
        <v>35.179433277582319</v>
      </c>
      <c r="H94">
        <f t="shared" si="8"/>
        <v>2.032926143067177E-3</v>
      </c>
      <c r="I94">
        <f t="shared" si="9"/>
        <v>2.032926143067177</v>
      </c>
      <c r="J94">
        <f t="shared" si="10"/>
        <v>1.3096351730589336E-2</v>
      </c>
      <c r="K94">
        <f t="shared" si="11"/>
        <v>13.096351730589337</v>
      </c>
    </row>
    <row r="95" spans="4:11" x14ac:dyDescent="0.25">
      <c r="D95">
        <v>9.64</v>
      </c>
      <c r="E95" s="2">
        <v>1.4999999999999999E-2</v>
      </c>
      <c r="F95">
        <f t="shared" si="6"/>
        <v>0.35585491793902785</v>
      </c>
      <c r="G95">
        <f t="shared" si="7"/>
        <v>35.585491793902783</v>
      </c>
      <c r="H95">
        <f t="shared" si="8"/>
        <v>2.1781351532862612E-3</v>
      </c>
      <c r="I95">
        <f t="shared" si="9"/>
        <v>2.1781351532862612</v>
      </c>
      <c r="J95">
        <f t="shared" si="10"/>
        <v>1.4031805425631431E-2</v>
      </c>
      <c r="K95">
        <f t="shared" si="11"/>
        <v>14.031805425631431</v>
      </c>
    </row>
    <row r="96" spans="4:11" x14ac:dyDescent="0.25">
      <c r="D96">
        <v>9.76</v>
      </c>
      <c r="E96" s="2">
        <v>1.4999999999999999E-2</v>
      </c>
      <c r="F96">
        <f t="shared" si="6"/>
        <v>0.36028464720797831</v>
      </c>
      <c r="G96">
        <f t="shared" si="7"/>
        <v>36.028464720797835</v>
      </c>
      <c r="H96">
        <f t="shared" si="8"/>
        <v>2.1781351532862612E-3</v>
      </c>
      <c r="I96">
        <f t="shared" si="9"/>
        <v>2.1781351532862612</v>
      </c>
      <c r="J96">
        <f t="shared" si="10"/>
        <v>1.4031805425631431E-2</v>
      </c>
      <c r="K96">
        <f t="shared" si="11"/>
        <v>14.031805425631431</v>
      </c>
    </row>
    <row r="97" spans="4:11" x14ac:dyDescent="0.25">
      <c r="D97">
        <v>9.84</v>
      </c>
      <c r="E97" s="2">
        <v>1.4999999999999999E-2</v>
      </c>
      <c r="F97">
        <f t="shared" si="6"/>
        <v>0.36323780005394546</v>
      </c>
      <c r="G97">
        <f t="shared" si="7"/>
        <v>36.323780005394546</v>
      </c>
      <c r="H97">
        <f t="shared" si="8"/>
        <v>2.1781351532862612E-3</v>
      </c>
      <c r="I97">
        <f t="shared" si="9"/>
        <v>2.1781351532862612</v>
      </c>
      <c r="J97">
        <f t="shared" si="10"/>
        <v>1.4031805425631431E-2</v>
      </c>
      <c r="K97">
        <f t="shared" si="11"/>
        <v>14.031805425631431</v>
      </c>
    </row>
    <row r="98" spans="4:11" x14ac:dyDescent="0.25">
      <c r="D98">
        <v>9.94</v>
      </c>
      <c r="E98" s="2">
        <v>1.6E-2</v>
      </c>
      <c r="F98">
        <f t="shared" si="6"/>
        <v>0.36692924111140418</v>
      </c>
      <c r="G98">
        <f t="shared" si="7"/>
        <v>36.692924111140414</v>
      </c>
      <c r="H98">
        <f t="shared" si="8"/>
        <v>2.3233441635053453E-3</v>
      </c>
      <c r="I98">
        <f t="shared" si="9"/>
        <v>2.3233441635053453</v>
      </c>
      <c r="J98">
        <f t="shared" si="10"/>
        <v>1.4967259120673527E-2</v>
      </c>
      <c r="K98">
        <f t="shared" si="11"/>
        <v>14.967259120673527</v>
      </c>
    </row>
    <row r="99" spans="4:11" x14ac:dyDescent="0.25">
      <c r="D99">
        <v>10.050000000000001</v>
      </c>
      <c r="E99" s="2">
        <v>1.6E-2</v>
      </c>
      <c r="F99">
        <f t="shared" si="6"/>
        <v>0.37098982627460891</v>
      </c>
      <c r="G99">
        <f t="shared" si="7"/>
        <v>37.098982627460899</v>
      </c>
      <c r="H99">
        <f t="shared" si="8"/>
        <v>2.3233441635053453E-3</v>
      </c>
      <c r="I99">
        <f t="shared" si="9"/>
        <v>2.3233441635053453</v>
      </c>
      <c r="J99">
        <f t="shared" si="10"/>
        <v>1.4967259120673527E-2</v>
      </c>
      <c r="K99">
        <f t="shared" si="11"/>
        <v>14.967259120673527</v>
      </c>
    </row>
    <row r="100" spans="4:11" x14ac:dyDescent="0.25">
      <c r="D100">
        <v>10.130000000000001</v>
      </c>
      <c r="E100" s="2">
        <v>1.7000000000000001E-2</v>
      </c>
      <c r="F100">
        <f t="shared" si="6"/>
        <v>0.37394297912057606</v>
      </c>
      <c r="G100">
        <f t="shared" si="7"/>
        <v>37.394297912057603</v>
      </c>
      <c r="H100">
        <f t="shared" si="8"/>
        <v>2.4685531737244294E-3</v>
      </c>
      <c r="I100">
        <f t="shared" si="9"/>
        <v>2.4685531737244295</v>
      </c>
      <c r="J100">
        <f t="shared" si="10"/>
        <v>1.5902712815715623E-2</v>
      </c>
      <c r="K100">
        <f t="shared" si="11"/>
        <v>15.902712815715622</v>
      </c>
    </row>
    <row r="101" spans="4:11" x14ac:dyDescent="0.25">
      <c r="D101">
        <v>10.210000000000001</v>
      </c>
      <c r="E101" s="2">
        <v>1.7000000000000001E-2</v>
      </c>
      <c r="F101">
        <f t="shared" si="6"/>
        <v>0.37689613196654304</v>
      </c>
      <c r="G101">
        <f t="shared" si="7"/>
        <v>37.6896131966543</v>
      </c>
      <c r="H101">
        <f t="shared" si="8"/>
        <v>2.4685531737244294E-3</v>
      </c>
      <c r="I101">
        <f t="shared" si="9"/>
        <v>2.4685531737244295</v>
      </c>
      <c r="J101">
        <f t="shared" si="10"/>
        <v>1.5902712815715623E-2</v>
      </c>
      <c r="K101">
        <f t="shared" si="11"/>
        <v>15.902712815715622</v>
      </c>
    </row>
    <row r="102" spans="4:11" x14ac:dyDescent="0.25">
      <c r="D102">
        <v>10.3</v>
      </c>
      <c r="E102" s="2">
        <v>1.7000000000000001E-2</v>
      </c>
      <c r="F102">
        <f t="shared" si="6"/>
        <v>0.38021842891825591</v>
      </c>
      <c r="G102">
        <f t="shared" si="7"/>
        <v>38.021842891825592</v>
      </c>
      <c r="H102">
        <f t="shared" si="8"/>
        <v>2.4685531737244294E-3</v>
      </c>
      <c r="I102">
        <f t="shared" si="9"/>
        <v>2.4685531737244295</v>
      </c>
      <c r="J102">
        <f t="shared" si="10"/>
        <v>1.5902712815715623E-2</v>
      </c>
      <c r="K102">
        <f t="shared" si="11"/>
        <v>15.902712815715622</v>
      </c>
    </row>
    <row r="103" spans="4:11" x14ac:dyDescent="0.25">
      <c r="D103">
        <v>10.41</v>
      </c>
      <c r="E103" s="2">
        <v>1.7000000000000001E-2</v>
      </c>
      <c r="F103">
        <f t="shared" si="6"/>
        <v>0.38427901408146059</v>
      </c>
      <c r="G103">
        <f t="shared" si="7"/>
        <v>38.427901408146056</v>
      </c>
      <c r="H103">
        <f t="shared" si="8"/>
        <v>2.4685531737244294E-3</v>
      </c>
      <c r="I103">
        <f t="shared" si="9"/>
        <v>2.4685531737244295</v>
      </c>
      <c r="J103">
        <f t="shared" si="10"/>
        <v>1.5902712815715623E-2</v>
      </c>
      <c r="K103">
        <f t="shared" si="11"/>
        <v>15.902712815715622</v>
      </c>
    </row>
    <row r="104" spans="4:11" x14ac:dyDescent="0.25">
      <c r="D104">
        <v>10.5</v>
      </c>
      <c r="E104" s="2">
        <v>1.7000000000000001E-2</v>
      </c>
      <c r="F104">
        <f t="shared" si="6"/>
        <v>0.38760131103317347</v>
      </c>
      <c r="G104">
        <f t="shared" si="7"/>
        <v>38.760131103317349</v>
      </c>
      <c r="H104">
        <f t="shared" si="8"/>
        <v>2.4685531737244294E-3</v>
      </c>
      <c r="I104">
        <f t="shared" si="9"/>
        <v>2.4685531737244295</v>
      </c>
      <c r="J104">
        <f t="shared" si="10"/>
        <v>1.5902712815715623E-2</v>
      </c>
      <c r="K104">
        <f t="shared" si="11"/>
        <v>15.902712815715622</v>
      </c>
    </row>
    <row r="105" spans="4:11" x14ac:dyDescent="0.25">
      <c r="D105">
        <v>10.63</v>
      </c>
      <c r="E105" s="2">
        <v>1.7999999999999999E-2</v>
      </c>
      <c r="F105">
        <f t="shared" si="6"/>
        <v>0.39240018440787</v>
      </c>
      <c r="G105">
        <f t="shared" si="7"/>
        <v>39.240018440787004</v>
      </c>
      <c r="H105">
        <f t="shared" si="8"/>
        <v>2.6137621839435131E-3</v>
      </c>
      <c r="I105">
        <f t="shared" si="9"/>
        <v>2.6137621839435132</v>
      </c>
      <c r="J105">
        <f t="shared" si="10"/>
        <v>1.6838166510757716E-2</v>
      </c>
      <c r="K105">
        <f t="shared" si="11"/>
        <v>16.838166510757716</v>
      </c>
    </row>
    <row r="106" spans="4:11" x14ac:dyDescent="0.25">
      <c r="D106">
        <v>10.74</v>
      </c>
      <c r="E106" s="2">
        <v>1.7999999999999999E-2</v>
      </c>
      <c r="F106">
        <f t="shared" si="6"/>
        <v>0.39646076957107468</v>
      </c>
      <c r="G106">
        <f t="shared" si="7"/>
        <v>39.646076957107468</v>
      </c>
      <c r="H106">
        <f t="shared" si="8"/>
        <v>2.6137621839435131E-3</v>
      </c>
      <c r="I106">
        <f t="shared" si="9"/>
        <v>2.6137621839435132</v>
      </c>
      <c r="J106">
        <f t="shared" si="10"/>
        <v>1.6838166510757716E-2</v>
      </c>
      <c r="K106">
        <f t="shared" si="11"/>
        <v>16.838166510757716</v>
      </c>
    </row>
    <row r="107" spans="4:11" x14ac:dyDescent="0.25">
      <c r="D107">
        <v>10.86</v>
      </c>
      <c r="E107" s="2">
        <v>1.9E-2</v>
      </c>
      <c r="F107">
        <f t="shared" si="6"/>
        <v>0.40089049884002514</v>
      </c>
      <c r="G107">
        <f t="shared" si="7"/>
        <v>40.089049884002513</v>
      </c>
      <c r="H107">
        <f t="shared" si="8"/>
        <v>2.7589711941625977E-3</v>
      </c>
      <c r="I107">
        <f t="shared" si="9"/>
        <v>2.7589711941625978</v>
      </c>
      <c r="J107">
        <f t="shared" si="10"/>
        <v>1.7773620205799812E-2</v>
      </c>
      <c r="K107">
        <f t="shared" si="11"/>
        <v>17.773620205799812</v>
      </c>
    </row>
    <row r="108" spans="4:11" x14ac:dyDescent="0.25">
      <c r="D108">
        <v>10.94</v>
      </c>
      <c r="E108" s="2">
        <v>1.9E-2</v>
      </c>
      <c r="F108">
        <f t="shared" si="6"/>
        <v>0.40384365168599212</v>
      </c>
      <c r="G108">
        <f t="shared" si="7"/>
        <v>40.38436516859921</v>
      </c>
      <c r="H108">
        <f t="shared" si="8"/>
        <v>2.7589711941625977E-3</v>
      </c>
      <c r="I108">
        <f t="shared" si="9"/>
        <v>2.7589711941625978</v>
      </c>
      <c r="J108">
        <f t="shared" si="10"/>
        <v>1.7773620205799812E-2</v>
      </c>
      <c r="K108">
        <f t="shared" si="11"/>
        <v>17.773620205799812</v>
      </c>
    </row>
    <row r="109" spans="4:11" x14ac:dyDescent="0.25">
      <c r="D109">
        <v>11.05</v>
      </c>
      <c r="E109" s="2">
        <v>1.9E-2</v>
      </c>
      <c r="F109">
        <f t="shared" si="6"/>
        <v>0.40790423684919674</v>
      </c>
      <c r="G109">
        <f t="shared" si="7"/>
        <v>40.790423684919681</v>
      </c>
      <c r="H109">
        <f t="shared" si="8"/>
        <v>2.7589711941625977E-3</v>
      </c>
      <c r="I109">
        <f t="shared" si="9"/>
        <v>2.7589711941625978</v>
      </c>
      <c r="J109">
        <f t="shared" si="10"/>
        <v>1.7773620205799812E-2</v>
      </c>
      <c r="K109">
        <f t="shared" si="11"/>
        <v>17.773620205799812</v>
      </c>
    </row>
    <row r="110" spans="4:11" x14ac:dyDescent="0.25">
      <c r="D110">
        <v>11.11</v>
      </c>
      <c r="E110" s="2">
        <v>1.9E-2</v>
      </c>
      <c r="F110">
        <f t="shared" si="6"/>
        <v>0.41011910148367214</v>
      </c>
      <c r="G110">
        <f t="shared" si="7"/>
        <v>41.011910148367214</v>
      </c>
      <c r="H110">
        <f t="shared" si="8"/>
        <v>2.7589711941625977E-3</v>
      </c>
      <c r="I110">
        <f t="shared" si="9"/>
        <v>2.7589711941625978</v>
      </c>
      <c r="J110">
        <f t="shared" si="10"/>
        <v>1.7773620205799812E-2</v>
      </c>
      <c r="K110">
        <f t="shared" si="11"/>
        <v>17.773620205799812</v>
      </c>
    </row>
    <row r="111" spans="4:11" x14ac:dyDescent="0.25">
      <c r="D111">
        <v>11.22</v>
      </c>
      <c r="E111" s="2">
        <v>1.9E-2</v>
      </c>
      <c r="F111">
        <f t="shared" si="6"/>
        <v>0.41417968664687677</v>
      </c>
      <c r="G111">
        <f t="shared" si="7"/>
        <v>41.417968664687685</v>
      </c>
      <c r="H111">
        <f t="shared" si="8"/>
        <v>2.7589711941625977E-3</v>
      </c>
      <c r="I111">
        <f t="shared" si="9"/>
        <v>2.7589711941625978</v>
      </c>
      <c r="J111">
        <f t="shared" si="10"/>
        <v>1.7773620205799812E-2</v>
      </c>
      <c r="K111">
        <f t="shared" si="11"/>
        <v>17.773620205799812</v>
      </c>
    </row>
    <row r="112" spans="4:11" x14ac:dyDescent="0.25">
      <c r="D112">
        <v>11.32</v>
      </c>
      <c r="E112" s="2">
        <v>0.02</v>
      </c>
      <c r="F112">
        <f t="shared" si="6"/>
        <v>0.4178711277043356</v>
      </c>
      <c r="G112">
        <f t="shared" si="7"/>
        <v>41.787112770433559</v>
      </c>
      <c r="H112">
        <f t="shared" si="8"/>
        <v>2.9041802043816818E-3</v>
      </c>
      <c r="I112">
        <f t="shared" si="9"/>
        <v>2.904180204381682</v>
      </c>
      <c r="J112">
        <f t="shared" si="10"/>
        <v>1.8709073900841911E-2</v>
      </c>
      <c r="K112">
        <f t="shared" si="11"/>
        <v>18.709073900841911</v>
      </c>
    </row>
    <row r="113" spans="4:11" x14ac:dyDescent="0.25">
      <c r="D113">
        <v>11.41</v>
      </c>
      <c r="E113" s="2">
        <v>0.02</v>
      </c>
      <c r="F113">
        <f t="shared" si="6"/>
        <v>0.42119342465604842</v>
      </c>
      <c r="G113">
        <f t="shared" si="7"/>
        <v>42.119342465604838</v>
      </c>
      <c r="H113">
        <f t="shared" si="8"/>
        <v>2.9041802043816818E-3</v>
      </c>
      <c r="I113">
        <f t="shared" si="9"/>
        <v>2.904180204381682</v>
      </c>
      <c r="J113">
        <f t="shared" si="10"/>
        <v>1.8709073900841911E-2</v>
      </c>
      <c r="K113">
        <f t="shared" si="11"/>
        <v>18.709073900841911</v>
      </c>
    </row>
    <row r="114" spans="4:11" x14ac:dyDescent="0.25">
      <c r="D114">
        <v>11.54</v>
      </c>
      <c r="E114" s="2">
        <v>2.1000000000000001E-2</v>
      </c>
      <c r="F114">
        <f t="shared" si="6"/>
        <v>0.42599229803074495</v>
      </c>
      <c r="G114">
        <f t="shared" si="7"/>
        <v>42.599229803074493</v>
      </c>
      <c r="H114">
        <f t="shared" si="8"/>
        <v>3.049389214600766E-3</v>
      </c>
      <c r="I114">
        <f t="shared" si="9"/>
        <v>3.0493892146007662</v>
      </c>
      <c r="J114">
        <f t="shared" si="10"/>
        <v>1.9644527595884007E-2</v>
      </c>
      <c r="K114">
        <f t="shared" si="11"/>
        <v>19.644527595884007</v>
      </c>
    </row>
    <row r="115" spans="4:11" x14ac:dyDescent="0.25">
      <c r="D115">
        <v>11.64</v>
      </c>
      <c r="E115" s="2">
        <v>2.1000000000000001E-2</v>
      </c>
      <c r="F115">
        <f t="shared" si="6"/>
        <v>0.42968373908820379</v>
      </c>
      <c r="G115">
        <f t="shared" si="7"/>
        <v>42.968373908820375</v>
      </c>
      <c r="H115">
        <f t="shared" si="8"/>
        <v>3.049389214600766E-3</v>
      </c>
      <c r="I115">
        <f t="shared" si="9"/>
        <v>3.0493892146007662</v>
      </c>
      <c r="J115">
        <f t="shared" si="10"/>
        <v>1.9644527595884007E-2</v>
      </c>
      <c r="K115">
        <f t="shared" si="11"/>
        <v>19.644527595884007</v>
      </c>
    </row>
    <row r="116" spans="4:11" x14ac:dyDescent="0.25">
      <c r="D116">
        <v>11.72</v>
      </c>
      <c r="E116" s="2">
        <v>2.1000000000000001E-2</v>
      </c>
      <c r="F116">
        <f t="shared" si="6"/>
        <v>0.43263689193417076</v>
      </c>
      <c r="G116">
        <f t="shared" si="7"/>
        <v>43.263689193417079</v>
      </c>
      <c r="H116">
        <f t="shared" si="8"/>
        <v>3.049389214600766E-3</v>
      </c>
      <c r="I116">
        <f t="shared" si="9"/>
        <v>3.0493892146007662</v>
      </c>
      <c r="J116">
        <f t="shared" si="10"/>
        <v>1.9644527595884007E-2</v>
      </c>
      <c r="K116">
        <f t="shared" si="11"/>
        <v>19.644527595884007</v>
      </c>
    </row>
    <row r="117" spans="4:11" x14ac:dyDescent="0.25">
      <c r="D117">
        <v>11.82</v>
      </c>
      <c r="E117" s="2">
        <v>2.1000000000000001E-2</v>
      </c>
      <c r="F117">
        <f t="shared" si="6"/>
        <v>0.4363283329916296</v>
      </c>
      <c r="G117">
        <f t="shared" si="7"/>
        <v>43.632833299162961</v>
      </c>
      <c r="H117">
        <f t="shared" si="8"/>
        <v>3.049389214600766E-3</v>
      </c>
      <c r="I117">
        <f t="shared" si="9"/>
        <v>3.0493892146007662</v>
      </c>
      <c r="J117">
        <f t="shared" si="10"/>
        <v>1.9644527595884007E-2</v>
      </c>
      <c r="K117">
        <f t="shared" si="11"/>
        <v>19.644527595884007</v>
      </c>
    </row>
    <row r="118" spans="4:11" x14ac:dyDescent="0.25">
      <c r="D118">
        <v>11.86</v>
      </c>
      <c r="E118" s="2">
        <v>2.1999999999999999E-2</v>
      </c>
      <c r="F118">
        <f t="shared" si="6"/>
        <v>0.43780490941461309</v>
      </c>
      <c r="G118">
        <f t="shared" si="7"/>
        <v>43.780490941461309</v>
      </c>
      <c r="H118">
        <f t="shared" si="8"/>
        <v>3.1945982248198497E-3</v>
      </c>
      <c r="I118">
        <f t="shared" si="9"/>
        <v>3.1945982248198499</v>
      </c>
      <c r="J118">
        <f t="shared" si="10"/>
        <v>2.05799812909261E-2</v>
      </c>
      <c r="K118">
        <f t="shared" si="11"/>
        <v>20.579981290926099</v>
      </c>
    </row>
    <row r="119" spans="4:11" x14ac:dyDescent="0.25">
      <c r="D119">
        <v>11.91</v>
      </c>
      <c r="E119" s="2">
        <v>2.3E-2</v>
      </c>
      <c r="F119">
        <f t="shared" si="6"/>
        <v>0.43965062994334236</v>
      </c>
      <c r="G119">
        <f t="shared" si="7"/>
        <v>43.965062994334232</v>
      </c>
      <c r="H119">
        <f t="shared" si="8"/>
        <v>3.3398072350389338E-3</v>
      </c>
      <c r="I119">
        <f t="shared" si="9"/>
        <v>3.3398072350389336</v>
      </c>
      <c r="J119">
        <f t="shared" si="10"/>
        <v>2.1515434985968196E-2</v>
      </c>
      <c r="K119">
        <f t="shared" si="11"/>
        <v>21.515434985968195</v>
      </c>
    </row>
    <row r="120" spans="4:11" x14ac:dyDescent="0.25">
      <c r="D120">
        <v>12</v>
      </c>
      <c r="E120" s="2">
        <v>2.3E-2</v>
      </c>
      <c r="F120">
        <f t="shared" si="6"/>
        <v>0.44297292689505541</v>
      </c>
      <c r="G120">
        <f t="shared" si="7"/>
        <v>44.297292689505539</v>
      </c>
      <c r="H120">
        <f t="shared" si="8"/>
        <v>3.3398072350389338E-3</v>
      </c>
      <c r="I120">
        <f t="shared" si="9"/>
        <v>3.3398072350389336</v>
      </c>
      <c r="J120">
        <f t="shared" si="10"/>
        <v>2.1515434985968196E-2</v>
      </c>
      <c r="K120">
        <f t="shared" si="11"/>
        <v>21.515434985968195</v>
      </c>
    </row>
    <row r="121" spans="4:11" x14ac:dyDescent="0.25">
      <c r="D121">
        <v>12.11</v>
      </c>
      <c r="E121" s="2">
        <v>2.3E-2</v>
      </c>
      <c r="F121">
        <f t="shared" si="6"/>
        <v>0.44703351205826009</v>
      </c>
      <c r="G121">
        <f t="shared" si="7"/>
        <v>44.70335120582601</v>
      </c>
      <c r="H121">
        <f t="shared" si="8"/>
        <v>3.3398072350389338E-3</v>
      </c>
      <c r="I121">
        <f t="shared" si="9"/>
        <v>3.3398072350389336</v>
      </c>
      <c r="J121">
        <f t="shared" si="10"/>
        <v>2.1515434985968196E-2</v>
      </c>
      <c r="K121">
        <f t="shared" si="11"/>
        <v>21.515434985968195</v>
      </c>
    </row>
    <row r="122" spans="4:11" x14ac:dyDescent="0.25">
      <c r="D122">
        <v>12.21</v>
      </c>
      <c r="E122" s="2">
        <v>2.3E-2</v>
      </c>
      <c r="F122">
        <f t="shared" si="6"/>
        <v>0.45072495311571892</v>
      </c>
      <c r="G122">
        <f t="shared" si="7"/>
        <v>45.072495311571892</v>
      </c>
      <c r="H122">
        <f t="shared" si="8"/>
        <v>3.3398072350389338E-3</v>
      </c>
      <c r="I122">
        <f t="shared" si="9"/>
        <v>3.3398072350389336</v>
      </c>
      <c r="J122">
        <f t="shared" si="10"/>
        <v>2.1515434985968196E-2</v>
      </c>
      <c r="K122">
        <f t="shared" si="11"/>
        <v>21.515434985968195</v>
      </c>
    </row>
    <row r="123" spans="4:11" x14ac:dyDescent="0.25">
      <c r="D123">
        <v>12.34</v>
      </c>
      <c r="E123" s="2">
        <v>2.3E-2</v>
      </c>
      <c r="F123">
        <f t="shared" si="6"/>
        <v>0.45552382649041545</v>
      </c>
      <c r="G123">
        <f t="shared" si="7"/>
        <v>45.552382649041547</v>
      </c>
      <c r="H123">
        <f t="shared" si="8"/>
        <v>3.3398072350389338E-3</v>
      </c>
      <c r="I123">
        <f t="shared" si="9"/>
        <v>3.3398072350389336</v>
      </c>
      <c r="J123">
        <f t="shared" si="10"/>
        <v>2.1515434985968196E-2</v>
      </c>
      <c r="K123">
        <f t="shared" si="11"/>
        <v>21.515434985968195</v>
      </c>
    </row>
    <row r="124" spans="4:11" x14ac:dyDescent="0.25">
      <c r="D124">
        <v>12.47</v>
      </c>
      <c r="E124" s="2">
        <v>2.4E-2</v>
      </c>
      <c r="F124">
        <f t="shared" si="6"/>
        <v>0.46032269986511171</v>
      </c>
      <c r="G124">
        <f t="shared" si="7"/>
        <v>46.032269986511174</v>
      </c>
      <c r="H124">
        <f t="shared" si="8"/>
        <v>3.485016245258018E-3</v>
      </c>
      <c r="I124">
        <f t="shared" si="9"/>
        <v>3.4850162452580178</v>
      </c>
      <c r="J124">
        <f t="shared" si="10"/>
        <v>2.2450888681010292E-2</v>
      </c>
      <c r="K124">
        <f t="shared" si="11"/>
        <v>22.450888681010291</v>
      </c>
    </row>
    <row r="125" spans="4:11" x14ac:dyDescent="0.25">
      <c r="D125">
        <v>12.57</v>
      </c>
      <c r="E125" s="2">
        <v>2.4E-2</v>
      </c>
      <c r="F125">
        <f t="shared" si="6"/>
        <v>0.46401414092257054</v>
      </c>
      <c r="G125">
        <f t="shared" si="7"/>
        <v>46.401414092257056</v>
      </c>
      <c r="H125">
        <f t="shared" si="8"/>
        <v>3.485016245258018E-3</v>
      </c>
      <c r="I125">
        <f t="shared" si="9"/>
        <v>3.4850162452580178</v>
      </c>
      <c r="J125">
        <f t="shared" si="10"/>
        <v>2.2450888681010292E-2</v>
      </c>
      <c r="K125">
        <f t="shared" si="11"/>
        <v>22.450888681010291</v>
      </c>
    </row>
    <row r="126" spans="4:11" x14ac:dyDescent="0.25">
      <c r="D126">
        <v>12.64</v>
      </c>
      <c r="E126" s="2">
        <v>2.5000000000000001E-2</v>
      </c>
      <c r="F126">
        <f t="shared" si="6"/>
        <v>0.46659814966279173</v>
      </c>
      <c r="G126">
        <f t="shared" si="7"/>
        <v>46.659814966279171</v>
      </c>
      <c r="H126">
        <f t="shared" si="8"/>
        <v>3.6302252554771025E-3</v>
      </c>
      <c r="I126">
        <f t="shared" si="9"/>
        <v>3.6302252554771024</v>
      </c>
      <c r="J126">
        <f t="shared" si="10"/>
        <v>2.3386342376052388E-2</v>
      </c>
      <c r="K126">
        <f t="shared" si="11"/>
        <v>23.386342376052387</v>
      </c>
    </row>
    <row r="127" spans="4:11" x14ac:dyDescent="0.25">
      <c r="D127">
        <v>12.76</v>
      </c>
      <c r="E127" s="2">
        <v>2.5000000000000001E-2</v>
      </c>
      <c r="F127">
        <f t="shared" si="6"/>
        <v>0.47102787893174219</v>
      </c>
      <c r="G127">
        <f t="shared" si="7"/>
        <v>47.102787893174217</v>
      </c>
      <c r="H127">
        <f t="shared" si="8"/>
        <v>3.6302252554771025E-3</v>
      </c>
      <c r="I127">
        <f t="shared" si="9"/>
        <v>3.6302252554771024</v>
      </c>
      <c r="J127">
        <f t="shared" si="10"/>
        <v>2.3386342376052388E-2</v>
      </c>
      <c r="K127">
        <f t="shared" si="11"/>
        <v>23.386342376052387</v>
      </c>
    </row>
    <row r="128" spans="4:11" x14ac:dyDescent="0.25">
      <c r="D128">
        <v>12.83</v>
      </c>
      <c r="E128" s="2">
        <v>2.5000000000000001E-2</v>
      </c>
      <c r="F128">
        <f t="shared" si="6"/>
        <v>0.47361188767196333</v>
      </c>
      <c r="G128">
        <f t="shared" si="7"/>
        <v>47.361188767196332</v>
      </c>
      <c r="H128">
        <f t="shared" si="8"/>
        <v>3.6302252554771025E-3</v>
      </c>
      <c r="I128">
        <f t="shared" si="9"/>
        <v>3.6302252554771024</v>
      </c>
      <c r="J128">
        <f t="shared" si="10"/>
        <v>2.3386342376052388E-2</v>
      </c>
      <c r="K128">
        <f t="shared" si="11"/>
        <v>23.386342376052387</v>
      </c>
    </row>
    <row r="129" spans="4:11" x14ac:dyDescent="0.25">
      <c r="D129">
        <v>12.91</v>
      </c>
      <c r="E129" s="2">
        <v>2.5999999999999999E-2</v>
      </c>
      <c r="F129">
        <f t="shared" si="6"/>
        <v>0.47656504051793031</v>
      </c>
      <c r="G129">
        <f t="shared" si="7"/>
        <v>47.656504051793029</v>
      </c>
      <c r="H129">
        <f t="shared" si="8"/>
        <v>3.7754342656961862E-3</v>
      </c>
      <c r="I129">
        <f t="shared" si="9"/>
        <v>3.7754342656961861</v>
      </c>
      <c r="J129">
        <f t="shared" si="10"/>
        <v>2.4321796071094481E-2</v>
      </c>
      <c r="K129">
        <f t="shared" si="11"/>
        <v>24.321796071094482</v>
      </c>
    </row>
    <row r="130" spans="4:11" x14ac:dyDescent="0.25">
      <c r="D130">
        <v>13.03</v>
      </c>
      <c r="E130" s="2">
        <v>2.5999999999999999E-2</v>
      </c>
      <c r="F130">
        <f t="shared" si="6"/>
        <v>0.48099476978688105</v>
      </c>
      <c r="G130">
        <f t="shared" si="7"/>
        <v>48.099476978688102</v>
      </c>
      <c r="H130">
        <f t="shared" si="8"/>
        <v>3.7754342656961862E-3</v>
      </c>
      <c r="I130">
        <f t="shared" si="9"/>
        <v>3.7754342656961861</v>
      </c>
      <c r="J130">
        <f t="shared" si="10"/>
        <v>2.4321796071094481E-2</v>
      </c>
      <c r="K130">
        <f t="shared" si="11"/>
        <v>24.321796071094482</v>
      </c>
    </row>
    <row r="131" spans="4:11" x14ac:dyDescent="0.25">
      <c r="D131">
        <v>13.09</v>
      </c>
      <c r="E131" s="2">
        <v>2.7E-2</v>
      </c>
      <c r="F131">
        <f t="shared" ref="F131:F145" si="12">($B$2+(2*D131)-$B$2)/$B$6</f>
        <v>0.48320963442135639</v>
      </c>
      <c r="G131">
        <f t="shared" ref="G131:G145" si="13">(100*(($B$2+(2*D131)-$B$2))/$B$6)</f>
        <v>48.320963442135643</v>
      </c>
      <c r="H131">
        <f t="shared" ref="H131:H145" si="14">(E131/(2*$B$3*$B$4))</f>
        <v>3.9206432759152704E-3</v>
      </c>
      <c r="I131">
        <f t="shared" ref="I131:I145" si="15">H131*1000</f>
        <v>3.9206432759152703</v>
      </c>
      <c r="J131">
        <f t="shared" ref="J131:J145" si="16">(E131/$B$8)</f>
        <v>2.5257249766136577E-2</v>
      </c>
      <c r="K131">
        <f t="shared" ref="K131:K145" si="17">J131*1000</f>
        <v>25.257249766136578</v>
      </c>
    </row>
    <row r="132" spans="4:11" x14ac:dyDescent="0.25">
      <c r="D132">
        <v>13.16</v>
      </c>
      <c r="E132" s="2">
        <v>2.7E-2</v>
      </c>
      <c r="F132">
        <f t="shared" si="12"/>
        <v>0.4857936431615773</v>
      </c>
      <c r="G132">
        <f t="shared" si="13"/>
        <v>48.579364316157729</v>
      </c>
      <c r="H132">
        <f t="shared" si="14"/>
        <v>3.9206432759152704E-3</v>
      </c>
      <c r="I132">
        <f t="shared" si="15"/>
        <v>3.9206432759152703</v>
      </c>
      <c r="J132">
        <f t="shared" si="16"/>
        <v>2.5257249766136577E-2</v>
      </c>
      <c r="K132">
        <f t="shared" si="17"/>
        <v>25.257249766136578</v>
      </c>
    </row>
    <row r="133" spans="4:11" x14ac:dyDescent="0.25">
      <c r="D133">
        <v>13.24</v>
      </c>
      <c r="E133" s="2">
        <v>2.7E-2</v>
      </c>
      <c r="F133">
        <f t="shared" si="12"/>
        <v>0.48874679600754456</v>
      </c>
      <c r="G133">
        <f t="shared" si="13"/>
        <v>48.874679600754455</v>
      </c>
      <c r="H133">
        <f t="shared" si="14"/>
        <v>3.9206432759152704E-3</v>
      </c>
      <c r="I133">
        <f t="shared" si="15"/>
        <v>3.9206432759152703</v>
      </c>
      <c r="J133">
        <f t="shared" si="16"/>
        <v>2.5257249766136577E-2</v>
      </c>
      <c r="K133">
        <f t="shared" si="17"/>
        <v>25.257249766136578</v>
      </c>
    </row>
    <row r="134" spans="4:11" x14ac:dyDescent="0.25">
      <c r="D134">
        <v>13.35</v>
      </c>
      <c r="E134" s="2">
        <v>2.7E-2</v>
      </c>
      <c r="F134">
        <f t="shared" si="12"/>
        <v>0.49280738117074918</v>
      </c>
      <c r="G134">
        <f t="shared" si="13"/>
        <v>49.280738117074925</v>
      </c>
      <c r="H134">
        <f t="shared" si="14"/>
        <v>3.9206432759152704E-3</v>
      </c>
      <c r="I134">
        <f t="shared" si="15"/>
        <v>3.9206432759152703</v>
      </c>
      <c r="J134">
        <f t="shared" si="16"/>
        <v>2.5257249766136577E-2</v>
      </c>
      <c r="K134">
        <f t="shared" si="17"/>
        <v>25.257249766136578</v>
      </c>
    </row>
    <row r="135" spans="4:11" x14ac:dyDescent="0.25">
      <c r="D135">
        <v>13.46</v>
      </c>
      <c r="E135" s="2">
        <v>2.8000000000000001E-2</v>
      </c>
      <c r="F135">
        <f t="shared" si="12"/>
        <v>0.49686796633395386</v>
      </c>
      <c r="G135">
        <f t="shared" si="13"/>
        <v>49.686796633395382</v>
      </c>
      <c r="H135">
        <f t="shared" si="14"/>
        <v>4.0658522861343541E-3</v>
      </c>
      <c r="I135">
        <f t="shared" si="15"/>
        <v>4.065852286134354</v>
      </c>
      <c r="J135">
        <f t="shared" si="16"/>
        <v>2.6192703461178673E-2</v>
      </c>
      <c r="K135">
        <f t="shared" si="17"/>
        <v>26.192703461178674</v>
      </c>
    </row>
    <row r="136" spans="4:11" x14ac:dyDescent="0.25">
      <c r="D136">
        <v>13.57</v>
      </c>
      <c r="E136" s="2">
        <v>2.8000000000000001E-2</v>
      </c>
      <c r="F136">
        <f t="shared" si="12"/>
        <v>0.50092855149715854</v>
      </c>
      <c r="G136">
        <f t="shared" si="13"/>
        <v>50.092855149715852</v>
      </c>
      <c r="H136">
        <f t="shared" si="14"/>
        <v>4.0658522861343541E-3</v>
      </c>
      <c r="I136">
        <f t="shared" si="15"/>
        <v>4.065852286134354</v>
      </c>
      <c r="J136">
        <f t="shared" si="16"/>
        <v>2.6192703461178673E-2</v>
      </c>
      <c r="K136">
        <f t="shared" si="17"/>
        <v>26.192703461178674</v>
      </c>
    </row>
    <row r="137" spans="4:11" x14ac:dyDescent="0.25">
      <c r="D137">
        <v>13.7</v>
      </c>
      <c r="E137" s="2">
        <v>2.8000000000000001E-2</v>
      </c>
      <c r="F137">
        <f t="shared" si="12"/>
        <v>0.50572742487185507</v>
      </c>
      <c r="G137">
        <f t="shared" si="13"/>
        <v>50.572742487185501</v>
      </c>
      <c r="H137">
        <f t="shared" si="14"/>
        <v>4.0658522861343541E-3</v>
      </c>
      <c r="I137">
        <f t="shared" si="15"/>
        <v>4.065852286134354</v>
      </c>
      <c r="J137">
        <f t="shared" si="16"/>
        <v>2.6192703461178673E-2</v>
      </c>
      <c r="K137">
        <f t="shared" si="17"/>
        <v>26.192703461178674</v>
      </c>
    </row>
    <row r="138" spans="4:11" x14ac:dyDescent="0.25">
      <c r="D138">
        <v>13.81</v>
      </c>
      <c r="E138" s="2">
        <v>2.9000000000000001E-2</v>
      </c>
      <c r="F138">
        <f t="shared" si="12"/>
        <v>0.50978801003505969</v>
      </c>
      <c r="G138">
        <f t="shared" si="13"/>
        <v>50.978801003505971</v>
      </c>
      <c r="H138">
        <f t="shared" si="14"/>
        <v>4.2110612963534386E-3</v>
      </c>
      <c r="I138">
        <f t="shared" si="15"/>
        <v>4.2110612963534386</v>
      </c>
      <c r="J138">
        <f t="shared" si="16"/>
        <v>2.7128157156220769E-2</v>
      </c>
      <c r="K138">
        <f t="shared" si="17"/>
        <v>27.12815715622077</v>
      </c>
    </row>
    <row r="139" spans="4:11" x14ac:dyDescent="0.25">
      <c r="D139">
        <v>13.91</v>
      </c>
      <c r="E139" s="2">
        <v>2.9000000000000001E-2</v>
      </c>
      <c r="F139">
        <f t="shared" si="12"/>
        <v>0.51347945109251825</v>
      </c>
      <c r="G139">
        <f t="shared" si="13"/>
        <v>51.347945109251825</v>
      </c>
      <c r="H139">
        <f t="shared" si="14"/>
        <v>4.2110612963534386E-3</v>
      </c>
      <c r="I139">
        <f t="shared" si="15"/>
        <v>4.2110612963534386</v>
      </c>
      <c r="J139">
        <f t="shared" si="16"/>
        <v>2.7128157156220769E-2</v>
      </c>
      <c r="K139">
        <f t="shared" si="17"/>
        <v>27.12815715622077</v>
      </c>
    </row>
    <row r="140" spans="4:11" x14ac:dyDescent="0.25">
      <c r="D140">
        <v>14.02</v>
      </c>
      <c r="E140" s="2">
        <v>2.9000000000000001E-2</v>
      </c>
      <c r="F140">
        <f t="shared" si="12"/>
        <v>0.51754003625572298</v>
      </c>
      <c r="G140">
        <f t="shared" si="13"/>
        <v>51.754003625572288</v>
      </c>
      <c r="H140">
        <f t="shared" si="14"/>
        <v>4.2110612963534386E-3</v>
      </c>
      <c r="I140">
        <f t="shared" si="15"/>
        <v>4.2110612963534386</v>
      </c>
      <c r="J140">
        <f t="shared" si="16"/>
        <v>2.7128157156220769E-2</v>
      </c>
      <c r="K140">
        <f t="shared" si="17"/>
        <v>27.12815715622077</v>
      </c>
    </row>
    <row r="141" spans="4:11" x14ac:dyDescent="0.25">
      <c r="D141">
        <v>14.1</v>
      </c>
      <c r="E141" s="2">
        <v>2.9000000000000001E-2</v>
      </c>
      <c r="F141">
        <f t="shared" si="12"/>
        <v>0.52049318910169018</v>
      </c>
      <c r="G141">
        <f t="shared" si="13"/>
        <v>52.049318910169021</v>
      </c>
      <c r="H141">
        <f t="shared" si="14"/>
        <v>4.2110612963534386E-3</v>
      </c>
      <c r="I141">
        <f t="shared" si="15"/>
        <v>4.2110612963534386</v>
      </c>
      <c r="J141">
        <f t="shared" si="16"/>
        <v>2.7128157156220769E-2</v>
      </c>
      <c r="K141">
        <f t="shared" si="17"/>
        <v>27.12815715622077</v>
      </c>
    </row>
    <row r="142" spans="4:11" x14ac:dyDescent="0.25">
      <c r="D142">
        <v>14.23</v>
      </c>
      <c r="E142" s="2">
        <v>2.8000000000000001E-2</v>
      </c>
      <c r="F142">
        <f t="shared" si="12"/>
        <v>0.52529206247638671</v>
      </c>
      <c r="G142">
        <f t="shared" si="13"/>
        <v>52.529206247638669</v>
      </c>
      <c r="H142">
        <f t="shared" si="14"/>
        <v>4.0658522861343541E-3</v>
      </c>
      <c r="I142">
        <f t="shared" si="15"/>
        <v>4.065852286134354</v>
      </c>
      <c r="J142">
        <f t="shared" si="16"/>
        <v>2.6192703461178673E-2</v>
      </c>
      <c r="K142">
        <f t="shared" si="17"/>
        <v>26.192703461178674</v>
      </c>
    </row>
    <row r="143" spans="4:11" x14ac:dyDescent="0.25">
      <c r="D143">
        <v>14.34</v>
      </c>
      <c r="E143" s="2">
        <v>2.5000000000000001E-2</v>
      </c>
      <c r="F143">
        <f t="shared" si="12"/>
        <v>0.52935264763959133</v>
      </c>
      <c r="G143">
        <f t="shared" si="13"/>
        <v>52.93526476395914</v>
      </c>
      <c r="H143">
        <f t="shared" si="14"/>
        <v>3.6302252554771025E-3</v>
      </c>
      <c r="I143">
        <f t="shared" si="15"/>
        <v>3.6302252554771024</v>
      </c>
      <c r="J143">
        <f t="shared" si="16"/>
        <v>2.3386342376052388E-2</v>
      </c>
      <c r="K143">
        <f t="shared" si="17"/>
        <v>23.386342376052387</v>
      </c>
    </row>
    <row r="144" spans="4:11" x14ac:dyDescent="0.25">
      <c r="D144">
        <v>14.42</v>
      </c>
      <c r="E144" s="2">
        <v>1.6E-2</v>
      </c>
      <c r="F144">
        <f t="shared" si="12"/>
        <v>0.53230580048555831</v>
      </c>
      <c r="G144">
        <f t="shared" si="13"/>
        <v>53.230580048555836</v>
      </c>
      <c r="H144">
        <f t="shared" si="14"/>
        <v>2.3233441635053453E-3</v>
      </c>
      <c r="I144">
        <f t="shared" si="15"/>
        <v>2.3233441635053453</v>
      </c>
      <c r="J144">
        <f t="shared" si="16"/>
        <v>1.4967259120673527E-2</v>
      </c>
      <c r="K144">
        <f t="shared" si="17"/>
        <v>14.967259120673527</v>
      </c>
    </row>
    <row r="145" spans="4:11" x14ac:dyDescent="0.25">
      <c r="D145">
        <v>14.44</v>
      </c>
      <c r="E145" s="2">
        <v>1.2E-2</v>
      </c>
      <c r="F145">
        <f t="shared" si="12"/>
        <v>0.53304408869704989</v>
      </c>
      <c r="G145">
        <f t="shared" si="13"/>
        <v>53.304408869704993</v>
      </c>
      <c r="H145">
        <f t="shared" si="14"/>
        <v>1.742508122629009E-3</v>
      </c>
      <c r="I145">
        <f t="shared" si="15"/>
        <v>1.7425081226290089</v>
      </c>
      <c r="J145">
        <f t="shared" si="16"/>
        <v>1.1225444340505146E-2</v>
      </c>
      <c r="K145">
        <f t="shared" si="17"/>
        <v>11.225444340505145</v>
      </c>
    </row>
    <row r="147" spans="4:11" x14ac:dyDescent="0.25">
      <c r="D147" t="s">
        <v>29</v>
      </c>
      <c r="E147">
        <f>E141/B8</f>
        <v>2.7128157156220769E-2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122"/>
  <sheetViews>
    <sheetView workbookViewId="0">
      <selection activeCell="F122" sqref="F122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AVERAGE(12.31,10.76,11.47)</f>
        <v>11.513333333333334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36.170203418330487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AVERAGE(3.69,3.18,5.83,3.78)</f>
        <v>4.12</v>
      </c>
      <c r="D3">
        <v>0.11</v>
      </c>
      <c r="E3">
        <v>0</v>
      </c>
      <c r="F3">
        <f t="shared" ref="F3:F66" si="0">($B$2+(2*D3)-$B$2)/$B$6</f>
        <v>4.4794141765735771E-3</v>
      </c>
      <c r="G3">
        <f t="shared" ref="G3:G66" si="1">(100*(($B$2+(2*D3)-$B$2))/$B$6)</f>
        <v>0.44794141765735768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f>AVERAGE(1,0.91,0.66)</f>
        <v>0.8566666666666668</v>
      </c>
      <c r="D4">
        <v>0.21</v>
      </c>
      <c r="E4">
        <v>0</v>
      </c>
      <c r="F4">
        <f t="shared" si="0"/>
        <v>8.5516088825496345E-3</v>
      </c>
      <c r="G4">
        <f t="shared" si="1"/>
        <v>0.8551608882549635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15.633333333333333</v>
      </c>
      <c r="D5">
        <v>0.32</v>
      </c>
      <c r="E5">
        <v>0</v>
      </c>
      <c r="F5">
        <f t="shared" si="0"/>
        <v>1.3031023059123212E-2</v>
      </c>
      <c r="G5">
        <f t="shared" si="1"/>
        <v>1.3031023059123212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49.113565151120433</v>
      </c>
      <c r="D6">
        <v>0.4</v>
      </c>
      <c r="E6">
        <v>0</v>
      </c>
      <c r="F6">
        <f t="shared" si="0"/>
        <v>1.6288778823903942E-2</v>
      </c>
      <c r="G6">
        <f t="shared" si="1"/>
        <v>1.6288778823903942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0.5</v>
      </c>
      <c r="E7">
        <v>0</v>
      </c>
      <c r="F7">
        <f t="shared" si="0"/>
        <v>2.0360973529880002E-2</v>
      </c>
      <c r="G7">
        <f t="shared" si="1"/>
        <v>2.036097352988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1.767+2.394</f>
        <v>4.1609999999999996</v>
      </c>
      <c r="D8">
        <v>0.6</v>
      </c>
      <c r="E8">
        <v>0</v>
      </c>
      <c r="F8">
        <f t="shared" si="0"/>
        <v>2.4433168235856059E-2</v>
      </c>
      <c r="G8">
        <f t="shared" si="1"/>
        <v>2.4433168235856058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0.71</v>
      </c>
      <c r="E9">
        <v>0</v>
      </c>
      <c r="F9">
        <f t="shared" si="0"/>
        <v>2.8912582412429635E-2</v>
      </c>
      <c r="G9">
        <f t="shared" si="1"/>
        <v>2.8912582412429635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0.8</v>
      </c>
      <c r="E10">
        <v>0</v>
      </c>
      <c r="F10">
        <f t="shared" si="0"/>
        <v>3.2577557647808029E-2</v>
      </c>
      <c r="G10">
        <f t="shared" si="1"/>
        <v>3.2577557647808031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0.93</v>
      </c>
      <c r="E11">
        <v>0</v>
      </c>
      <c r="F11">
        <f t="shared" si="0"/>
        <v>3.7871410765576791E-2</v>
      </c>
      <c r="G11">
        <f t="shared" si="1"/>
        <v>3.787141076557679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1.05</v>
      </c>
      <c r="E12">
        <v>0</v>
      </c>
      <c r="F12">
        <f t="shared" si="0"/>
        <v>4.2758044412748032E-2</v>
      </c>
      <c r="G12">
        <f t="shared" si="1"/>
        <v>4.2758044412748033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1.1399999999999999</v>
      </c>
      <c r="E13">
        <v>0</v>
      </c>
      <c r="F13">
        <f t="shared" si="0"/>
        <v>4.6423019648126423E-2</v>
      </c>
      <c r="G13">
        <f t="shared" si="1"/>
        <v>4.6423019648126429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1.25</v>
      </c>
      <c r="E14">
        <v>1E-3</v>
      </c>
      <c r="F14">
        <f t="shared" si="0"/>
        <v>5.09024338247E-2</v>
      </c>
      <c r="G14">
        <f t="shared" si="1"/>
        <v>5.0902433824700006</v>
      </c>
      <c r="H14">
        <f t="shared" si="2"/>
        <v>1.4166446299724225E-4</v>
      </c>
      <c r="I14">
        <f t="shared" si="3"/>
        <v>0.14166446299724225</v>
      </c>
      <c r="J14">
        <f t="shared" si="4"/>
        <v>2.4032684450853164E-4</v>
      </c>
      <c r="K14">
        <f t="shared" si="5"/>
        <v>0.24032684450853165</v>
      </c>
    </row>
    <row r="15" spans="1:11" x14ac:dyDescent="0.25">
      <c r="D15">
        <v>1.34</v>
      </c>
      <c r="E15">
        <v>0</v>
      </c>
      <c r="F15">
        <f t="shared" si="0"/>
        <v>5.4567409060078398E-2</v>
      </c>
      <c r="G15">
        <f t="shared" si="1"/>
        <v>5.4567409060078402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1.42</v>
      </c>
      <c r="E16">
        <v>0</v>
      </c>
      <c r="F16">
        <f t="shared" si="0"/>
        <v>5.782516482485927E-2</v>
      </c>
      <c r="G16">
        <f t="shared" si="1"/>
        <v>5.782516482485927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1.51</v>
      </c>
      <c r="E17">
        <v>0</v>
      </c>
      <c r="F17">
        <f t="shared" si="0"/>
        <v>6.1490140060237668E-2</v>
      </c>
      <c r="G17">
        <f t="shared" si="1"/>
        <v>6.1490140060237675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1.61</v>
      </c>
      <c r="E18">
        <v>1E-3</v>
      </c>
      <c r="F18">
        <f t="shared" si="0"/>
        <v>6.5562334766213579E-2</v>
      </c>
      <c r="G18">
        <f t="shared" si="1"/>
        <v>6.5562334766213581</v>
      </c>
      <c r="H18">
        <f t="shared" si="2"/>
        <v>1.4166446299724225E-4</v>
      </c>
      <c r="I18">
        <f t="shared" si="3"/>
        <v>0.14166446299724225</v>
      </c>
      <c r="J18">
        <f t="shared" si="4"/>
        <v>2.4032684450853164E-4</v>
      </c>
      <c r="K18">
        <f t="shared" si="5"/>
        <v>0.24032684450853165</v>
      </c>
    </row>
    <row r="19" spans="4:11" x14ac:dyDescent="0.25">
      <c r="D19">
        <v>1.72</v>
      </c>
      <c r="E19">
        <v>0</v>
      </c>
      <c r="F19">
        <f t="shared" si="0"/>
        <v>7.0041748942787155E-2</v>
      </c>
      <c r="G19">
        <f t="shared" si="1"/>
        <v>7.0041748942787159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1.83</v>
      </c>
      <c r="E20">
        <v>1E-3</v>
      </c>
      <c r="F20">
        <f t="shared" si="0"/>
        <v>7.4521163119360731E-2</v>
      </c>
      <c r="G20">
        <f t="shared" si="1"/>
        <v>7.4521163119360736</v>
      </c>
      <c r="H20">
        <f t="shared" si="2"/>
        <v>1.4166446299724225E-4</v>
      </c>
      <c r="I20">
        <f t="shared" si="3"/>
        <v>0.14166446299724225</v>
      </c>
      <c r="J20">
        <f t="shared" si="4"/>
        <v>2.4032684450853164E-4</v>
      </c>
      <c r="K20">
        <f t="shared" si="5"/>
        <v>0.24032684450853165</v>
      </c>
    </row>
    <row r="21" spans="4:11" x14ac:dyDescent="0.25">
      <c r="D21">
        <v>1.94</v>
      </c>
      <c r="E21">
        <v>1E-3</v>
      </c>
      <c r="F21">
        <f t="shared" si="0"/>
        <v>7.900057729593446E-2</v>
      </c>
      <c r="G21">
        <f t="shared" si="1"/>
        <v>7.9000577295934447</v>
      </c>
      <c r="H21">
        <f t="shared" si="2"/>
        <v>1.4166446299724225E-4</v>
      </c>
      <c r="I21">
        <f t="shared" si="3"/>
        <v>0.14166446299724225</v>
      </c>
      <c r="J21">
        <f t="shared" si="4"/>
        <v>2.4032684450853164E-4</v>
      </c>
      <c r="K21">
        <f t="shared" si="5"/>
        <v>0.24032684450853165</v>
      </c>
    </row>
    <row r="22" spans="4:11" x14ac:dyDescent="0.25">
      <c r="D22">
        <v>2.04</v>
      </c>
      <c r="E22">
        <v>1E-3</v>
      </c>
      <c r="F22">
        <f t="shared" si="0"/>
        <v>8.3072772001910364E-2</v>
      </c>
      <c r="G22">
        <f t="shared" si="1"/>
        <v>8.3072772001910362</v>
      </c>
      <c r="H22">
        <f t="shared" si="2"/>
        <v>1.4166446299724225E-4</v>
      </c>
      <c r="I22">
        <f t="shared" si="3"/>
        <v>0.14166446299724225</v>
      </c>
      <c r="J22">
        <f t="shared" si="4"/>
        <v>2.4032684450853164E-4</v>
      </c>
      <c r="K22">
        <f t="shared" si="5"/>
        <v>0.24032684450853165</v>
      </c>
    </row>
    <row r="23" spans="4:11" x14ac:dyDescent="0.25">
      <c r="D23">
        <v>2.12</v>
      </c>
      <c r="E23">
        <v>1E-3</v>
      </c>
      <c r="F23">
        <f t="shared" si="0"/>
        <v>8.6330527766691242E-2</v>
      </c>
      <c r="G23">
        <f t="shared" si="1"/>
        <v>8.6330527766691247</v>
      </c>
      <c r="H23">
        <f t="shared" si="2"/>
        <v>1.4166446299724225E-4</v>
      </c>
      <c r="I23">
        <f t="shared" si="3"/>
        <v>0.14166446299724225</v>
      </c>
      <c r="J23">
        <f t="shared" si="4"/>
        <v>2.4032684450853164E-4</v>
      </c>
      <c r="K23">
        <f t="shared" si="5"/>
        <v>0.24032684450853165</v>
      </c>
    </row>
    <row r="24" spans="4:11" x14ac:dyDescent="0.25">
      <c r="D24">
        <v>2.25</v>
      </c>
      <c r="E24">
        <v>1E-3</v>
      </c>
      <c r="F24">
        <f t="shared" si="0"/>
        <v>9.162438088446001E-2</v>
      </c>
      <c r="G24">
        <f t="shared" si="1"/>
        <v>9.1624380884460006</v>
      </c>
      <c r="H24">
        <f t="shared" si="2"/>
        <v>1.4166446299724225E-4</v>
      </c>
      <c r="I24">
        <f t="shared" si="3"/>
        <v>0.14166446299724225</v>
      </c>
      <c r="J24">
        <f t="shared" si="4"/>
        <v>2.4032684450853164E-4</v>
      </c>
      <c r="K24">
        <f t="shared" si="5"/>
        <v>0.24032684450853165</v>
      </c>
    </row>
    <row r="25" spans="4:11" x14ac:dyDescent="0.25">
      <c r="D25">
        <v>2.3199999999999998</v>
      </c>
      <c r="E25">
        <v>1E-3</v>
      </c>
      <c r="F25">
        <f t="shared" si="0"/>
        <v>9.4474917178643217E-2</v>
      </c>
      <c r="G25">
        <f t="shared" si="1"/>
        <v>9.4474917178643221</v>
      </c>
      <c r="H25">
        <f t="shared" si="2"/>
        <v>1.4166446299724225E-4</v>
      </c>
      <c r="I25">
        <f t="shared" si="3"/>
        <v>0.14166446299724225</v>
      </c>
      <c r="J25">
        <f t="shared" si="4"/>
        <v>2.4032684450853164E-4</v>
      </c>
      <c r="K25">
        <f t="shared" si="5"/>
        <v>0.24032684450853165</v>
      </c>
    </row>
    <row r="26" spans="4:11" x14ac:dyDescent="0.25">
      <c r="D26">
        <v>2.42</v>
      </c>
      <c r="E26">
        <v>1E-3</v>
      </c>
      <c r="F26">
        <f t="shared" si="0"/>
        <v>9.8547111884619273E-2</v>
      </c>
      <c r="G26">
        <f t="shared" si="1"/>
        <v>9.854711188461927</v>
      </c>
      <c r="H26">
        <f t="shared" si="2"/>
        <v>1.4166446299724225E-4</v>
      </c>
      <c r="I26">
        <f t="shared" si="3"/>
        <v>0.14166446299724225</v>
      </c>
      <c r="J26">
        <f t="shared" si="4"/>
        <v>2.4032684450853164E-4</v>
      </c>
      <c r="K26">
        <f t="shared" si="5"/>
        <v>0.24032684450853165</v>
      </c>
    </row>
    <row r="27" spans="4:11" x14ac:dyDescent="0.25">
      <c r="D27">
        <v>2.5099999999999998</v>
      </c>
      <c r="E27">
        <v>2E-3</v>
      </c>
      <c r="F27">
        <f t="shared" si="0"/>
        <v>0.10221208711999752</v>
      </c>
      <c r="G27">
        <f t="shared" si="1"/>
        <v>10.221208711999752</v>
      </c>
      <c r="H27">
        <f t="shared" si="2"/>
        <v>2.833289259944845E-4</v>
      </c>
      <c r="I27">
        <f t="shared" si="3"/>
        <v>0.2833289259944845</v>
      </c>
      <c r="J27">
        <f t="shared" si="4"/>
        <v>4.8065368901706329E-4</v>
      </c>
      <c r="K27">
        <f t="shared" si="5"/>
        <v>0.48065368901706329</v>
      </c>
    </row>
    <row r="28" spans="4:11" x14ac:dyDescent="0.25">
      <c r="D28">
        <v>2.63</v>
      </c>
      <c r="E28">
        <v>1E-3</v>
      </c>
      <c r="F28">
        <f t="shared" si="0"/>
        <v>0.10709872076716877</v>
      </c>
      <c r="G28">
        <f t="shared" si="1"/>
        <v>10.709872076716875</v>
      </c>
      <c r="H28">
        <f t="shared" si="2"/>
        <v>1.4166446299724225E-4</v>
      </c>
      <c r="I28">
        <f t="shared" si="3"/>
        <v>0.14166446299724225</v>
      </c>
      <c r="J28">
        <f t="shared" si="4"/>
        <v>2.4032684450853164E-4</v>
      </c>
      <c r="K28">
        <f t="shared" si="5"/>
        <v>0.24032684450853165</v>
      </c>
    </row>
    <row r="29" spans="4:11" x14ac:dyDescent="0.25">
      <c r="D29">
        <v>2.71</v>
      </c>
      <c r="E29">
        <v>1E-3</v>
      </c>
      <c r="F29">
        <f t="shared" si="0"/>
        <v>0.11035647653194965</v>
      </c>
      <c r="G29">
        <f t="shared" si="1"/>
        <v>11.035647653194966</v>
      </c>
      <c r="H29">
        <f t="shared" si="2"/>
        <v>1.4166446299724225E-4</v>
      </c>
      <c r="I29">
        <f t="shared" si="3"/>
        <v>0.14166446299724225</v>
      </c>
      <c r="J29">
        <f t="shared" si="4"/>
        <v>2.4032684450853164E-4</v>
      </c>
      <c r="K29">
        <f t="shared" si="5"/>
        <v>0.24032684450853165</v>
      </c>
    </row>
    <row r="30" spans="4:11" x14ac:dyDescent="0.25">
      <c r="D30">
        <v>2.81</v>
      </c>
      <c r="E30">
        <v>1E-3</v>
      </c>
      <c r="F30">
        <f t="shared" si="0"/>
        <v>0.11442867123792555</v>
      </c>
      <c r="G30">
        <f t="shared" si="1"/>
        <v>11.442867123792556</v>
      </c>
      <c r="H30">
        <f t="shared" si="2"/>
        <v>1.4166446299724225E-4</v>
      </c>
      <c r="I30">
        <f t="shared" si="3"/>
        <v>0.14166446299724225</v>
      </c>
      <c r="J30">
        <f t="shared" si="4"/>
        <v>2.4032684450853164E-4</v>
      </c>
      <c r="K30">
        <f t="shared" si="5"/>
        <v>0.24032684450853165</v>
      </c>
    </row>
    <row r="31" spans="4:11" x14ac:dyDescent="0.25">
      <c r="D31">
        <v>2.91</v>
      </c>
      <c r="E31">
        <v>2E-3</v>
      </c>
      <c r="F31">
        <f t="shared" si="0"/>
        <v>0.11850086594390161</v>
      </c>
      <c r="G31">
        <f t="shared" si="1"/>
        <v>11.850086594390161</v>
      </c>
      <c r="H31">
        <f t="shared" si="2"/>
        <v>2.833289259944845E-4</v>
      </c>
      <c r="I31">
        <f t="shared" si="3"/>
        <v>0.2833289259944845</v>
      </c>
      <c r="J31">
        <f t="shared" si="4"/>
        <v>4.8065368901706329E-4</v>
      </c>
      <c r="K31">
        <f t="shared" si="5"/>
        <v>0.48065368901706329</v>
      </c>
    </row>
    <row r="32" spans="4:11" x14ac:dyDescent="0.25">
      <c r="D32">
        <v>3.02</v>
      </c>
      <c r="E32">
        <v>2E-3</v>
      </c>
      <c r="F32">
        <f t="shared" si="0"/>
        <v>0.12298028012047518</v>
      </c>
      <c r="G32">
        <f t="shared" si="1"/>
        <v>12.298028012047519</v>
      </c>
      <c r="H32">
        <f t="shared" si="2"/>
        <v>2.833289259944845E-4</v>
      </c>
      <c r="I32">
        <f t="shared" si="3"/>
        <v>0.2833289259944845</v>
      </c>
      <c r="J32">
        <f t="shared" si="4"/>
        <v>4.8065368901706329E-4</v>
      </c>
      <c r="K32">
        <f t="shared" si="5"/>
        <v>0.48065368901706329</v>
      </c>
    </row>
    <row r="33" spans="4:11" x14ac:dyDescent="0.25">
      <c r="D33">
        <v>3.13</v>
      </c>
      <c r="E33">
        <v>2E-3</v>
      </c>
      <c r="F33">
        <f t="shared" si="0"/>
        <v>0.12745969429704876</v>
      </c>
      <c r="G33">
        <f t="shared" si="1"/>
        <v>12.745969429704877</v>
      </c>
      <c r="H33">
        <f t="shared" si="2"/>
        <v>2.833289259944845E-4</v>
      </c>
      <c r="I33">
        <f t="shared" si="3"/>
        <v>0.2833289259944845</v>
      </c>
      <c r="J33">
        <f t="shared" si="4"/>
        <v>4.8065368901706329E-4</v>
      </c>
      <c r="K33">
        <f t="shared" si="5"/>
        <v>0.48065368901706329</v>
      </c>
    </row>
    <row r="34" spans="4:11" x14ac:dyDescent="0.25">
      <c r="D34">
        <v>3.24</v>
      </c>
      <c r="E34">
        <v>3.0000000000000001E-3</v>
      </c>
      <c r="F34">
        <f t="shared" si="0"/>
        <v>0.13193910847362247</v>
      </c>
      <c r="G34">
        <f t="shared" si="1"/>
        <v>13.19391084736225</v>
      </c>
      <c r="H34">
        <f t="shared" si="2"/>
        <v>4.2499338899172672E-4</v>
      </c>
      <c r="I34">
        <f t="shared" si="3"/>
        <v>0.42499338899172673</v>
      </c>
      <c r="J34">
        <f t="shared" si="4"/>
        <v>7.2098053352559488E-4</v>
      </c>
      <c r="K34">
        <f t="shared" si="5"/>
        <v>0.72098053352559488</v>
      </c>
    </row>
    <row r="35" spans="4:11" x14ac:dyDescent="0.25">
      <c r="D35">
        <v>3.32</v>
      </c>
      <c r="E35">
        <v>3.0000000000000001E-3</v>
      </c>
      <c r="F35">
        <f t="shared" si="0"/>
        <v>0.13519686423840321</v>
      </c>
      <c r="G35">
        <f t="shared" si="1"/>
        <v>13.519686423840321</v>
      </c>
      <c r="H35">
        <f t="shared" si="2"/>
        <v>4.2499338899172672E-4</v>
      </c>
      <c r="I35">
        <f t="shared" si="3"/>
        <v>0.42499338899172673</v>
      </c>
      <c r="J35">
        <f t="shared" si="4"/>
        <v>7.2098053352559488E-4</v>
      </c>
      <c r="K35">
        <f t="shared" si="5"/>
        <v>0.72098053352559488</v>
      </c>
    </row>
    <row r="36" spans="4:11" x14ac:dyDescent="0.25">
      <c r="D36">
        <v>3.43</v>
      </c>
      <c r="E36">
        <v>3.0000000000000001E-3</v>
      </c>
      <c r="F36">
        <f t="shared" si="0"/>
        <v>0.13967627841497679</v>
      </c>
      <c r="G36">
        <f t="shared" si="1"/>
        <v>13.967627841497681</v>
      </c>
      <c r="H36">
        <f t="shared" si="2"/>
        <v>4.2499338899172672E-4</v>
      </c>
      <c r="I36">
        <f t="shared" si="3"/>
        <v>0.42499338899172673</v>
      </c>
      <c r="J36">
        <f t="shared" si="4"/>
        <v>7.2098053352559488E-4</v>
      </c>
      <c r="K36">
        <f t="shared" si="5"/>
        <v>0.72098053352559488</v>
      </c>
    </row>
    <row r="37" spans="4:11" x14ac:dyDescent="0.25">
      <c r="D37">
        <v>3.5</v>
      </c>
      <c r="E37">
        <v>3.0000000000000001E-3</v>
      </c>
      <c r="F37">
        <f t="shared" si="0"/>
        <v>0.14252681470916001</v>
      </c>
      <c r="G37">
        <f t="shared" si="1"/>
        <v>14.252681470916</v>
      </c>
      <c r="H37">
        <f t="shared" si="2"/>
        <v>4.2499338899172672E-4</v>
      </c>
      <c r="I37">
        <f t="shared" si="3"/>
        <v>0.42499338899172673</v>
      </c>
      <c r="J37">
        <f t="shared" si="4"/>
        <v>7.2098053352559488E-4</v>
      </c>
      <c r="K37">
        <f t="shared" si="5"/>
        <v>0.72098053352559488</v>
      </c>
    </row>
    <row r="38" spans="4:11" x14ac:dyDescent="0.25">
      <c r="D38">
        <v>3.6</v>
      </c>
      <c r="E38">
        <v>3.0000000000000001E-3</v>
      </c>
      <c r="F38">
        <f t="shared" si="0"/>
        <v>0.14659900941513607</v>
      </c>
      <c r="G38">
        <f t="shared" si="1"/>
        <v>14.659900941513605</v>
      </c>
      <c r="H38">
        <f t="shared" si="2"/>
        <v>4.2499338899172672E-4</v>
      </c>
      <c r="I38">
        <f t="shared" si="3"/>
        <v>0.42499338899172673</v>
      </c>
      <c r="J38">
        <f t="shared" si="4"/>
        <v>7.2098053352559488E-4</v>
      </c>
      <c r="K38">
        <f t="shared" si="5"/>
        <v>0.72098053352559488</v>
      </c>
    </row>
    <row r="39" spans="4:11" x14ac:dyDescent="0.25">
      <c r="D39">
        <v>3.73</v>
      </c>
      <c r="E39">
        <v>3.0000000000000001E-3</v>
      </c>
      <c r="F39">
        <f t="shared" si="0"/>
        <v>0.15189286253290482</v>
      </c>
      <c r="G39">
        <f t="shared" si="1"/>
        <v>15.189286253290483</v>
      </c>
      <c r="H39">
        <f t="shared" si="2"/>
        <v>4.2499338899172672E-4</v>
      </c>
      <c r="I39">
        <f t="shared" si="3"/>
        <v>0.42499338899172673</v>
      </c>
      <c r="J39">
        <f t="shared" si="4"/>
        <v>7.2098053352559488E-4</v>
      </c>
      <c r="K39">
        <f t="shared" si="5"/>
        <v>0.72098053352559488</v>
      </c>
    </row>
    <row r="40" spans="4:11" x14ac:dyDescent="0.25">
      <c r="D40">
        <v>3.84</v>
      </c>
      <c r="E40">
        <v>4.0000000000000001E-3</v>
      </c>
      <c r="F40">
        <f t="shared" si="0"/>
        <v>0.1563722767094784</v>
      </c>
      <c r="G40">
        <f t="shared" si="1"/>
        <v>15.637227670947841</v>
      </c>
      <c r="H40">
        <f t="shared" si="2"/>
        <v>5.6665785198896899E-4</v>
      </c>
      <c r="I40">
        <f t="shared" si="3"/>
        <v>0.56665785198896901</v>
      </c>
      <c r="J40">
        <f t="shared" si="4"/>
        <v>9.6130737803412658E-4</v>
      </c>
      <c r="K40">
        <f t="shared" si="5"/>
        <v>0.96130737803412658</v>
      </c>
    </row>
    <row r="41" spans="4:11" x14ac:dyDescent="0.25">
      <c r="D41">
        <v>3.92</v>
      </c>
      <c r="E41">
        <v>4.0000000000000001E-3</v>
      </c>
      <c r="F41">
        <f t="shared" si="0"/>
        <v>0.15963003247425928</v>
      </c>
      <c r="G41">
        <f t="shared" si="1"/>
        <v>15.963003247425927</v>
      </c>
      <c r="H41">
        <f t="shared" si="2"/>
        <v>5.6665785198896899E-4</v>
      </c>
      <c r="I41">
        <f t="shared" si="3"/>
        <v>0.56665785198896901</v>
      </c>
      <c r="J41">
        <f t="shared" si="4"/>
        <v>9.6130737803412658E-4</v>
      </c>
      <c r="K41">
        <f t="shared" si="5"/>
        <v>0.96130737803412658</v>
      </c>
    </row>
    <row r="42" spans="4:11" x14ac:dyDescent="0.25">
      <c r="D42">
        <v>4.05</v>
      </c>
      <c r="E42">
        <v>4.0000000000000001E-3</v>
      </c>
      <c r="F42">
        <f t="shared" si="0"/>
        <v>0.16492388559202803</v>
      </c>
      <c r="G42">
        <f t="shared" si="1"/>
        <v>16.492388559202801</v>
      </c>
      <c r="H42">
        <f t="shared" si="2"/>
        <v>5.6665785198896899E-4</v>
      </c>
      <c r="I42">
        <f t="shared" si="3"/>
        <v>0.56665785198896901</v>
      </c>
      <c r="J42">
        <f t="shared" si="4"/>
        <v>9.6130737803412658E-4</v>
      </c>
      <c r="K42">
        <f t="shared" si="5"/>
        <v>0.96130737803412658</v>
      </c>
    </row>
    <row r="43" spans="4:11" x14ac:dyDescent="0.25">
      <c r="D43">
        <v>4.13</v>
      </c>
      <c r="E43">
        <v>5.0000000000000001E-3</v>
      </c>
      <c r="F43">
        <f t="shared" si="0"/>
        <v>0.16818164135680877</v>
      </c>
      <c r="G43">
        <f t="shared" si="1"/>
        <v>16.818164135680878</v>
      </c>
      <c r="H43">
        <f t="shared" si="2"/>
        <v>7.0832231498621121E-4</v>
      </c>
      <c r="I43">
        <f t="shared" si="3"/>
        <v>0.70832231498621123</v>
      </c>
      <c r="J43">
        <f t="shared" si="4"/>
        <v>1.2016342225426582E-3</v>
      </c>
      <c r="K43">
        <f t="shared" si="5"/>
        <v>1.2016342225426582</v>
      </c>
    </row>
    <row r="44" spans="4:11" x14ac:dyDescent="0.25">
      <c r="D44">
        <v>4.21</v>
      </c>
      <c r="E44">
        <v>5.0000000000000001E-3</v>
      </c>
      <c r="F44">
        <f t="shared" si="0"/>
        <v>0.17143939712158965</v>
      </c>
      <c r="G44">
        <f t="shared" si="1"/>
        <v>17.143939712158964</v>
      </c>
      <c r="H44">
        <f t="shared" si="2"/>
        <v>7.0832231498621121E-4</v>
      </c>
      <c r="I44">
        <f t="shared" si="3"/>
        <v>0.70832231498621123</v>
      </c>
      <c r="J44">
        <f t="shared" si="4"/>
        <v>1.2016342225426582E-3</v>
      </c>
      <c r="K44">
        <f t="shared" si="5"/>
        <v>1.2016342225426582</v>
      </c>
    </row>
    <row r="45" spans="4:11" x14ac:dyDescent="0.25">
      <c r="D45">
        <v>4.3</v>
      </c>
      <c r="E45">
        <v>5.0000000000000001E-3</v>
      </c>
      <c r="F45">
        <f t="shared" si="0"/>
        <v>0.17510437235696805</v>
      </c>
      <c r="G45">
        <f t="shared" si="1"/>
        <v>17.510437235696802</v>
      </c>
      <c r="H45">
        <f t="shared" si="2"/>
        <v>7.0832231498621121E-4</v>
      </c>
      <c r="I45">
        <f t="shared" si="3"/>
        <v>0.70832231498621123</v>
      </c>
      <c r="J45">
        <f t="shared" si="4"/>
        <v>1.2016342225426582E-3</v>
      </c>
      <c r="K45">
        <f t="shared" si="5"/>
        <v>1.2016342225426582</v>
      </c>
    </row>
    <row r="46" spans="4:11" x14ac:dyDescent="0.25">
      <c r="D46">
        <v>4.41</v>
      </c>
      <c r="E46">
        <v>6.0000000000000001E-3</v>
      </c>
      <c r="F46">
        <f t="shared" si="0"/>
        <v>0.17958378653354162</v>
      </c>
      <c r="G46">
        <f t="shared" si="1"/>
        <v>17.95837865335416</v>
      </c>
      <c r="H46">
        <f t="shared" si="2"/>
        <v>8.4998677798345343E-4</v>
      </c>
      <c r="I46">
        <f t="shared" si="3"/>
        <v>0.84998677798345346</v>
      </c>
      <c r="J46">
        <f t="shared" si="4"/>
        <v>1.4419610670511898E-3</v>
      </c>
      <c r="K46">
        <f t="shared" si="5"/>
        <v>1.4419610670511898</v>
      </c>
    </row>
    <row r="47" spans="4:11" x14ac:dyDescent="0.25">
      <c r="D47">
        <v>4.51</v>
      </c>
      <c r="E47">
        <v>6.0000000000000001E-3</v>
      </c>
      <c r="F47">
        <f t="shared" si="0"/>
        <v>0.18365598123951754</v>
      </c>
      <c r="G47">
        <f t="shared" si="1"/>
        <v>18.365598123951752</v>
      </c>
      <c r="H47">
        <f t="shared" si="2"/>
        <v>8.4998677798345343E-4</v>
      </c>
      <c r="I47">
        <f t="shared" si="3"/>
        <v>0.84998677798345346</v>
      </c>
      <c r="J47">
        <f t="shared" si="4"/>
        <v>1.4419610670511898E-3</v>
      </c>
      <c r="K47">
        <f t="shared" si="5"/>
        <v>1.4419610670511898</v>
      </c>
    </row>
    <row r="48" spans="4:11" x14ac:dyDescent="0.25">
      <c r="D48">
        <v>4.6100000000000003</v>
      </c>
      <c r="E48">
        <v>7.0000000000000001E-3</v>
      </c>
      <c r="F48">
        <f t="shared" si="0"/>
        <v>0.1877281759454936</v>
      </c>
      <c r="G48">
        <f t="shared" si="1"/>
        <v>18.772817594549359</v>
      </c>
      <c r="H48">
        <f t="shared" si="2"/>
        <v>9.9165124098069576E-4</v>
      </c>
      <c r="I48">
        <f t="shared" si="3"/>
        <v>0.99165124098069579</v>
      </c>
      <c r="J48">
        <f t="shared" si="4"/>
        <v>1.6822879115597213E-3</v>
      </c>
      <c r="K48">
        <f t="shared" si="5"/>
        <v>1.6822879115597213</v>
      </c>
    </row>
    <row r="49" spans="4:11" x14ac:dyDescent="0.25">
      <c r="D49">
        <v>4.7</v>
      </c>
      <c r="E49">
        <v>7.0000000000000001E-3</v>
      </c>
      <c r="F49">
        <f t="shared" si="0"/>
        <v>0.19139315118087197</v>
      </c>
      <c r="G49">
        <f t="shared" si="1"/>
        <v>19.139315118087197</v>
      </c>
      <c r="H49">
        <f t="shared" si="2"/>
        <v>9.9165124098069576E-4</v>
      </c>
      <c r="I49">
        <f t="shared" si="3"/>
        <v>0.99165124098069579</v>
      </c>
      <c r="J49">
        <f t="shared" si="4"/>
        <v>1.6822879115597213E-3</v>
      </c>
      <c r="K49">
        <f t="shared" si="5"/>
        <v>1.6822879115597213</v>
      </c>
    </row>
    <row r="50" spans="4:11" x14ac:dyDescent="0.25">
      <c r="D50">
        <v>4.82</v>
      </c>
      <c r="E50">
        <v>7.0000000000000001E-3</v>
      </c>
      <c r="F50">
        <f t="shared" si="0"/>
        <v>0.19627978482804323</v>
      </c>
      <c r="G50">
        <f t="shared" si="1"/>
        <v>19.62797848280432</v>
      </c>
      <c r="H50">
        <f t="shared" si="2"/>
        <v>9.9165124098069576E-4</v>
      </c>
      <c r="I50">
        <f t="shared" si="3"/>
        <v>0.99165124098069579</v>
      </c>
      <c r="J50">
        <f t="shared" si="4"/>
        <v>1.6822879115597213E-3</v>
      </c>
      <c r="K50">
        <f t="shared" si="5"/>
        <v>1.6822879115597213</v>
      </c>
    </row>
    <row r="51" spans="4:11" x14ac:dyDescent="0.25">
      <c r="D51">
        <v>4.9000000000000004</v>
      </c>
      <c r="E51">
        <v>8.0000000000000002E-3</v>
      </c>
      <c r="F51">
        <f t="shared" si="0"/>
        <v>0.19953754059282394</v>
      </c>
      <c r="G51">
        <f t="shared" si="1"/>
        <v>19.953754059282396</v>
      </c>
      <c r="H51">
        <f t="shared" si="2"/>
        <v>1.133315703977938E-3</v>
      </c>
      <c r="I51">
        <f t="shared" si="3"/>
        <v>1.133315703977938</v>
      </c>
      <c r="J51">
        <f t="shared" si="4"/>
        <v>1.9226147560682532E-3</v>
      </c>
      <c r="K51">
        <f t="shared" si="5"/>
        <v>1.9226147560682532</v>
      </c>
    </row>
    <row r="52" spans="4:11" x14ac:dyDescent="0.25">
      <c r="D52">
        <v>5.03</v>
      </c>
      <c r="E52">
        <v>8.0000000000000002E-3</v>
      </c>
      <c r="F52">
        <f t="shared" si="0"/>
        <v>0.20483139371059286</v>
      </c>
      <c r="G52">
        <f t="shared" si="1"/>
        <v>20.483139371059284</v>
      </c>
      <c r="H52">
        <f t="shared" si="2"/>
        <v>1.133315703977938E-3</v>
      </c>
      <c r="I52">
        <f t="shared" si="3"/>
        <v>1.133315703977938</v>
      </c>
      <c r="J52">
        <f t="shared" si="4"/>
        <v>1.9226147560682532E-3</v>
      </c>
      <c r="K52">
        <f t="shared" si="5"/>
        <v>1.9226147560682532</v>
      </c>
    </row>
    <row r="53" spans="4:11" x14ac:dyDescent="0.25">
      <c r="D53">
        <v>5.1100000000000003</v>
      </c>
      <c r="E53">
        <v>8.9999999999999993E-3</v>
      </c>
      <c r="F53">
        <f t="shared" si="0"/>
        <v>0.20808914947537357</v>
      </c>
      <c r="G53">
        <f t="shared" si="1"/>
        <v>20.80891494753736</v>
      </c>
      <c r="H53">
        <f t="shared" si="2"/>
        <v>1.27498016697518E-3</v>
      </c>
      <c r="I53">
        <f t="shared" si="3"/>
        <v>1.2749801669751799</v>
      </c>
      <c r="J53">
        <f t="shared" si="4"/>
        <v>2.1629416005767843E-3</v>
      </c>
      <c r="K53">
        <f t="shared" si="5"/>
        <v>2.1629416005767843</v>
      </c>
    </row>
    <row r="54" spans="4:11" x14ac:dyDescent="0.25">
      <c r="D54">
        <v>5.24</v>
      </c>
      <c r="E54">
        <v>8.9999999999999993E-3</v>
      </c>
      <c r="F54">
        <f t="shared" si="0"/>
        <v>0.2133830025931425</v>
      </c>
      <c r="G54">
        <f t="shared" si="1"/>
        <v>21.338300259314249</v>
      </c>
      <c r="H54">
        <f t="shared" si="2"/>
        <v>1.27498016697518E-3</v>
      </c>
      <c r="I54">
        <f t="shared" si="3"/>
        <v>1.2749801669751799</v>
      </c>
      <c r="J54">
        <f t="shared" si="4"/>
        <v>2.1629416005767843E-3</v>
      </c>
      <c r="K54">
        <f t="shared" si="5"/>
        <v>2.1629416005767843</v>
      </c>
    </row>
    <row r="55" spans="4:11" x14ac:dyDescent="0.25">
      <c r="D55">
        <v>5.32</v>
      </c>
      <c r="E55">
        <v>0.01</v>
      </c>
      <c r="F55">
        <f t="shared" si="0"/>
        <v>0.21664075835792321</v>
      </c>
      <c r="G55">
        <f t="shared" si="1"/>
        <v>21.664075835792321</v>
      </c>
      <c r="H55">
        <f t="shared" si="2"/>
        <v>1.4166446299724224E-3</v>
      </c>
      <c r="I55">
        <f t="shared" si="3"/>
        <v>1.4166446299724225</v>
      </c>
      <c r="J55">
        <f t="shared" si="4"/>
        <v>2.4032684450853163E-3</v>
      </c>
      <c r="K55">
        <f t="shared" si="5"/>
        <v>2.4032684450853163</v>
      </c>
    </row>
    <row r="56" spans="4:11" x14ac:dyDescent="0.25">
      <c r="D56">
        <v>5.44</v>
      </c>
      <c r="E56">
        <v>0.01</v>
      </c>
      <c r="F56">
        <f t="shared" si="0"/>
        <v>0.22152739200509447</v>
      </c>
      <c r="G56">
        <f t="shared" si="1"/>
        <v>22.152739200509444</v>
      </c>
      <c r="H56">
        <f t="shared" si="2"/>
        <v>1.4166446299724224E-3</v>
      </c>
      <c r="I56">
        <f t="shared" si="3"/>
        <v>1.4166446299724225</v>
      </c>
      <c r="J56">
        <f t="shared" si="4"/>
        <v>2.4032684450853163E-3</v>
      </c>
      <c r="K56">
        <f t="shared" si="5"/>
        <v>2.4032684450853163</v>
      </c>
    </row>
    <row r="57" spans="4:11" x14ac:dyDescent="0.25">
      <c r="D57">
        <v>5.52</v>
      </c>
      <c r="E57">
        <v>0.01</v>
      </c>
      <c r="F57">
        <f t="shared" si="0"/>
        <v>0.22478514776987518</v>
      </c>
      <c r="G57">
        <f t="shared" si="1"/>
        <v>22.47851477698752</v>
      </c>
      <c r="H57">
        <f t="shared" si="2"/>
        <v>1.4166446299724224E-3</v>
      </c>
      <c r="I57">
        <f t="shared" si="3"/>
        <v>1.4166446299724225</v>
      </c>
      <c r="J57">
        <f t="shared" si="4"/>
        <v>2.4032684450853163E-3</v>
      </c>
      <c r="K57">
        <f t="shared" si="5"/>
        <v>2.4032684450853163</v>
      </c>
    </row>
    <row r="58" spans="4:11" x14ac:dyDescent="0.25">
      <c r="D58">
        <v>5.62</v>
      </c>
      <c r="E58">
        <v>1.2E-2</v>
      </c>
      <c r="F58">
        <f t="shared" si="0"/>
        <v>0.22885734247585124</v>
      </c>
      <c r="G58">
        <f t="shared" si="1"/>
        <v>22.885734247585127</v>
      </c>
      <c r="H58">
        <f t="shared" si="2"/>
        <v>1.6999735559669069E-3</v>
      </c>
      <c r="I58">
        <f t="shared" si="3"/>
        <v>1.6999735559669069</v>
      </c>
      <c r="J58">
        <f t="shared" si="4"/>
        <v>2.8839221341023795E-3</v>
      </c>
      <c r="K58">
        <f t="shared" si="5"/>
        <v>2.8839221341023795</v>
      </c>
    </row>
    <row r="59" spans="4:11" x14ac:dyDescent="0.25">
      <c r="D59">
        <v>5.74</v>
      </c>
      <c r="E59">
        <v>1.2E-2</v>
      </c>
      <c r="F59">
        <f t="shared" si="0"/>
        <v>0.2337439761230225</v>
      </c>
      <c r="G59">
        <f t="shared" si="1"/>
        <v>23.37439761230225</v>
      </c>
      <c r="H59">
        <f t="shared" si="2"/>
        <v>1.6999735559669069E-3</v>
      </c>
      <c r="I59">
        <f t="shared" si="3"/>
        <v>1.6999735559669069</v>
      </c>
      <c r="J59">
        <f t="shared" si="4"/>
        <v>2.8839221341023795E-3</v>
      </c>
      <c r="K59">
        <f t="shared" si="5"/>
        <v>2.8839221341023795</v>
      </c>
    </row>
    <row r="60" spans="4:11" x14ac:dyDescent="0.25">
      <c r="D60">
        <v>5.82</v>
      </c>
      <c r="E60">
        <v>1.2999999999999999E-2</v>
      </c>
      <c r="F60">
        <f t="shared" si="0"/>
        <v>0.23700173188780321</v>
      </c>
      <c r="G60">
        <f t="shared" si="1"/>
        <v>23.700173188780322</v>
      </c>
      <c r="H60">
        <f t="shared" si="2"/>
        <v>1.8416380189641489E-3</v>
      </c>
      <c r="I60">
        <f t="shared" si="3"/>
        <v>1.8416380189641488</v>
      </c>
      <c r="J60">
        <f t="shared" si="4"/>
        <v>3.1242489786109111E-3</v>
      </c>
      <c r="K60">
        <f t="shared" si="5"/>
        <v>3.1242489786109111</v>
      </c>
    </row>
    <row r="61" spans="4:11" x14ac:dyDescent="0.25">
      <c r="D61">
        <v>5.91</v>
      </c>
      <c r="E61">
        <v>1.4E-2</v>
      </c>
      <c r="F61">
        <f t="shared" si="0"/>
        <v>0.24066670712318161</v>
      </c>
      <c r="G61">
        <f t="shared" si="1"/>
        <v>24.06667071231816</v>
      </c>
      <c r="H61">
        <f t="shared" si="2"/>
        <v>1.9833024819613915E-3</v>
      </c>
      <c r="I61">
        <f t="shared" si="3"/>
        <v>1.9833024819613916</v>
      </c>
      <c r="J61">
        <f t="shared" si="4"/>
        <v>3.3645758231194427E-3</v>
      </c>
      <c r="K61">
        <f t="shared" si="5"/>
        <v>3.3645758231194427</v>
      </c>
    </row>
    <row r="62" spans="4:11" x14ac:dyDescent="0.25">
      <c r="D62">
        <v>6.01</v>
      </c>
      <c r="E62">
        <v>1.4999999999999999E-2</v>
      </c>
      <c r="F62">
        <f t="shared" si="0"/>
        <v>0.24473890182915753</v>
      </c>
      <c r="G62">
        <f t="shared" si="1"/>
        <v>24.473890182915753</v>
      </c>
      <c r="H62">
        <f t="shared" si="2"/>
        <v>2.1249669449586333E-3</v>
      </c>
      <c r="I62">
        <f t="shared" si="3"/>
        <v>2.1249669449586333</v>
      </c>
      <c r="J62">
        <f t="shared" si="4"/>
        <v>3.6049026676279743E-3</v>
      </c>
      <c r="K62">
        <f t="shared" si="5"/>
        <v>3.6049026676279743</v>
      </c>
    </row>
    <row r="63" spans="4:11" x14ac:dyDescent="0.25">
      <c r="D63">
        <v>6.11</v>
      </c>
      <c r="E63">
        <v>1.4999999999999999E-2</v>
      </c>
      <c r="F63">
        <f t="shared" si="0"/>
        <v>0.24881109653513359</v>
      </c>
      <c r="G63">
        <f t="shared" si="1"/>
        <v>24.881109653513359</v>
      </c>
      <c r="H63">
        <f t="shared" si="2"/>
        <v>2.1249669449586333E-3</v>
      </c>
      <c r="I63">
        <f t="shared" si="3"/>
        <v>2.1249669449586333</v>
      </c>
      <c r="J63">
        <f t="shared" si="4"/>
        <v>3.6049026676279743E-3</v>
      </c>
      <c r="K63">
        <f t="shared" si="5"/>
        <v>3.6049026676279743</v>
      </c>
    </row>
    <row r="64" spans="4:11" x14ac:dyDescent="0.25">
      <c r="D64">
        <v>6.22</v>
      </c>
      <c r="E64">
        <v>1.6E-2</v>
      </c>
      <c r="F64">
        <f t="shared" si="0"/>
        <v>0.25329051071170716</v>
      </c>
      <c r="G64">
        <f t="shared" si="1"/>
        <v>25.329051071170717</v>
      </c>
      <c r="H64">
        <f t="shared" si="2"/>
        <v>2.266631407955876E-3</v>
      </c>
      <c r="I64">
        <f t="shared" si="3"/>
        <v>2.266631407955876</v>
      </c>
      <c r="J64">
        <f t="shared" si="4"/>
        <v>3.8452295121365063E-3</v>
      </c>
      <c r="K64">
        <f t="shared" si="5"/>
        <v>3.8452295121365063</v>
      </c>
    </row>
    <row r="65" spans="4:11" x14ac:dyDescent="0.25">
      <c r="D65">
        <v>6.32</v>
      </c>
      <c r="E65">
        <v>1.7000000000000001E-2</v>
      </c>
      <c r="F65">
        <f t="shared" si="0"/>
        <v>0.25736270541768325</v>
      </c>
      <c r="G65">
        <f t="shared" si="1"/>
        <v>25.73627054176832</v>
      </c>
      <c r="H65">
        <f t="shared" si="2"/>
        <v>2.4082958709531182E-3</v>
      </c>
      <c r="I65">
        <f t="shared" si="3"/>
        <v>2.4082958709531184</v>
      </c>
      <c r="J65">
        <f t="shared" si="4"/>
        <v>4.0855563566450379E-3</v>
      </c>
      <c r="K65">
        <f t="shared" si="5"/>
        <v>4.0855563566450375</v>
      </c>
    </row>
    <row r="66" spans="4:11" x14ac:dyDescent="0.25">
      <c r="D66">
        <v>6.42</v>
      </c>
      <c r="E66">
        <v>1.7999999999999999E-2</v>
      </c>
      <c r="F66">
        <f t="shared" si="0"/>
        <v>0.26143490012365928</v>
      </c>
      <c r="G66">
        <f t="shared" si="1"/>
        <v>26.14349001236593</v>
      </c>
      <c r="H66">
        <f t="shared" si="2"/>
        <v>2.54996033395036E-3</v>
      </c>
      <c r="I66">
        <f t="shared" si="3"/>
        <v>2.5499603339503598</v>
      </c>
      <c r="J66">
        <f t="shared" si="4"/>
        <v>4.3258832011535686E-3</v>
      </c>
      <c r="K66">
        <f t="shared" si="5"/>
        <v>4.3258832011535686</v>
      </c>
    </row>
    <row r="67" spans="4:11" x14ac:dyDescent="0.25">
      <c r="D67">
        <v>6.5</v>
      </c>
      <c r="E67">
        <v>1.9E-2</v>
      </c>
      <c r="F67">
        <f t="shared" ref="F67:F120" si="6">($B$2+(2*D67)-$B$2)/$B$6</f>
        <v>0.26469265588843999</v>
      </c>
      <c r="G67">
        <f t="shared" ref="G67:G120" si="7">(100*(($B$2+(2*D67)-$B$2))/$B$6)</f>
        <v>26.469265588843999</v>
      </c>
      <c r="H67">
        <f t="shared" ref="H67:H120" si="8">(E67/(2*$B$3*$B$4))</f>
        <v>2.6916247969476022E-3</v>
      </c>
      <c r="I67">
        <f t="shared" ref="I67:I120" si="9">H67*1000</f>
        <v>2.6916247969476021</v>
      </c>
      <c r="J67">
        <f t="shared" ref="J67:J120" si="10">(E67/$B$8)</f>
        <v>4.5662100456621011E-3</v>
      </c>
      <c r="K67">
        <f t="shared" ref="K67:K120" si="11">J67*1000</f>
        <v>4.5662100456621006</v>
      </c>
    </row>
    <row r="68" spans="4:11" x14ac:dyDescent="0.25">
      <c r="D68">
        <v>6.61</v>
      </c>
      <c r="E68">
        <v>1.9E-2</v>
      </c>
      <c r="F68">
        <f t="shared" si="6"/>
        <v>0.26917207006501359</v>
      </c>
      <c r="G68">
        <f t="shared" si="7"/>
        <v>26.917207006501361</v>
      </c>
      <c r="H68">
        <f t="shared" si="8"/>
        <v>2.6916247969476022E-3</v>
      </c>
      <c r="I68">
        <f t="shared" si="9"/>
        <v>2.6916247969476021</v>
      </c>
      <c r="J68">
        <f t="shared" si="10"/>
        <v>4.5662100456621011E-3</v>
      </c>
      <c r="K68">
        <f t="shared" si="11"/>
        <v>4.5662100456621006</v>
      </c>
    </row>
    <row r="69" spans="4:11" x14ac:dyDescent="0.25">
      <c r="D69">
        <v>6.72</v>
      </c>
      <c r="E69">
        <v>2.1000000000000001E-2</v>
      </c>
      <c r="F69">
        <f t="shared" si="6"/>
        <v>0.27365148424158714</v>
      </c>
      <c r="G69">
        <f t="shared" si="7"/>
        <v>27.365148424158715</v>
      </c>
      <c r="H69">
        <f t="shared" si="8"/>
        <v>2.9749537229420871E-3</v>
      </c>
      <c r="I69">
        <f t="shared" si="9"/>
        <v>2.9749537229420873</v>
      </c>
      <c r="J69">
        <f t="shared" si="10"/>
        <v>5.0468637346791642E-3</v>
      </c>
      <c r="K69">
        <f t="shared" si="11"/>
        <v>5.0468637346791638</v>
      </c>
    </row>
    <row r="70" spans="4:11" x14ac:dyDescent="0.25">
      <c r="D70">
        <v>6.83</v>
      </c>
      <c r="E70">
        <v>2.1999999999999999E-2</v>
      </c>
      <c r="F70">
        <f t="shared" si="6"/>
        <v>0.27813089841816074</v>
      </c>
      <c r="G70">
        <f t="shared" si="7"/>
        <v>27.813089841816073</v>
      </c>
      <c r="H70">
        <f t="shared" si="8"/>
        <v>3.1166181859393289E-3</v>
      </c>
      <c r="I70">
        <f t="shared" si="9"/>
        <v>3.1166181859393287</v>
      </c>
      <c r="J70">
        <f t="shared" si="10"/>
        <v>5.2871905791876958E-3</v>
      </c>
      <c r="K70">
        <f t="shared" si="11"/>
        <v>5.2871905791876959</v>
      </c>
    </row>
    <row r="71" spans="4:11" x14ac:dyDescent="0.25">
      <c r="D71">
        <v>6.91</v>
      </c>
      <c r="E71">
        <v>2.1999999999999999E-2</v>
      </c>
      <c r="F71">
        <f t="shared" si="6"/>
        <v>0.28138865418294162</v>
      </c>
      <c r="G71">
        <f t="shared" si="7"/>
        <v>28.138865418294163</v>
      </c>
      <c r="H71">
        <f t="shared" si="8"/>
        <v>3.1166181859393289E-3</v>
      </c>
      <c r="I71">
        <f t="shared" si="9"/>
        <v>3.1166181859393287</v>
      </c>
      <c r="J71">
        <f t="shared" si="10"/>
        <v>5.2871905791876958E-3</v>
      </c>
      <c r="K71">
        <f t="shared" si="11"/>
        <v>5.2871905791876959</v>
      </c>
    </row>
    <row r="72" spans="4:11" x14ac:dyDescent="0.25">
      <c r="D72">
        <v>7</v>
      </c>
      <c r="E72">
        <v>2.3E-2</v>
      </c>
      <c r="F72">
        <f t="shared" si="6"/>
        <v>0.28505362941832002</v>
      </c>
      <c r="G72">
        <f t="shared" si="7"/>
        <v>28.505362941832001</v>
      </c>
      <c r="H72">
        <f t="shared" si="8"/>
        <v>3.2582826489365715E-3</v>
      </c>
      <c r="I72">
        <f t="shared" si="9"/>
        <v>3.2582826489365715</v>
      </c>
      <c r="J72">
        <f t="shared" si="10"/>
        <v>5.5275174236962274E-3</v>
      </c>
      <c r="K72">
        <f t="shared" si="11"/>
        <v>5.527517423696227</v>
      </c>
    </row>
    <row r="73" spans="4:11" x14ac:dyDescent="0.25">
      <c r="D73">
        <v>7.1</v>
      </c>
      <c r="E73">
        <v>2.4E-2</v>
      </c>
      <c r="F73">
        <f t="shared" si="6"/>
        <v>0.28912582412429605</v>
      </c>
      <c r="G73">
        <f t="shared" si="7"/>
        <v>28.912582412429607</v>
      </c>
      <c r="H73">
        <f t="shared" si="8"/>
        <v>3.3999471119338137E-3</v>
      </c>
      <c r="I73">
        <f t="shared" si="9"/>
        <v>3.3999471119338138</v>
      </c>
      <c r="J73">
        <f t="shared" si="10"/>
        <v>5.767844268204759E-3</v>
      </c>
      <c r="K73">
        <f t="shared" si="11"/>
        <v>5.767844268204759</v>
      </c>
    </row>
    <row r="74" spans="4:11" x14ac:dyDescent="0.25">
      <c r="D74">
        <v>7.24</v>
      </c>
      <c r="E74">
        <v>2.5999999999999999E-2</v>
      </c>
      <c r="F74">
        <f t="shared" si="6"/>
        <v>0.29482689671266249</v>
      </c>
      <c r="G74">
        <f t="shared" si="7"/>
        <v>29.48268967126625</v>
      </c>
      <c r="H74">
        <f t="shared" si="8"/>
        <v>3.6832760379282977E-3</v>
      </c>
      <c r="I74">
        <f t="shared" si="9"/>
        <v>3.6832760379282976</v>
      </c>
      <c r="J74">
        <f t="shared" si="10"/>
        <v>6.2484979572218222E-3</v>
      </c>
      <c r="K74">
        <f t="shared" si="11"/>
        <v>6.2484979572218222</v>
      </c>
    </row>
    <row r="75" spans="4:11" x14ac:dyDescent="0.25">
      <c r="D75">
        <v>7.32</v>
      </c>
      <c r="E75">
        <v>2.7E-2</v>
      </c>
      <c r="F75">
        <f t="shared" si="6"/>
        <v>0.2980846524774432</v>
      </c>
      <c r="G75">
        <f t="shared" si="7"/>
        <v>29.808465247744323</v>
      </c>
      <c r="H75">
        <f t="shared" si="8"/>
        <v>3.8249405009255404E-3</v>
      </c>
      <c r="I75">
        <f t="shared" si="9"/>
        <v>3.8249405009255404</v>
      </c>
      <c r="J75">
        <f t="shared" si="10"/>
        <v>6.4888248017303538E-3</v>
      </c>
      <c r="K75">
        <f t="shared" si="11"/>
        <v>6.4888248017303534</v>
      </c>
    </row>
    <row r="76" spans="4:11" x14ac:dyDescent="0.25">
      <c r="D76">
        <v>7.42</v>
      </c>
      <c r="E76">
        <v>2.8000000000000001E-2</v>
      </c>
      <c r="F76">
        <f t="shared" si="6"/>
        <v>0.30215684718341929</v>
      </c>
      <c r="G76">
        <f t="shared" si="7"/>
        <v>30.215684718341929</v>
      </c>
      <c r="H76">
        <f t="shared" si="8"/>
        <v>3.966604963922783E-3</v>
      </c>
      <c r="I76">
        <f t="shared" si="9"/>
        <v>3.9666049639227832</v>
      </c>
      <c r="J76">
        <f t="shared" si="10"/>
        <v>6.7291516462388854E-3</v>
      </c>
      <c r="K76">
        <f t="shared" si="11"/>
        <v>6.7291516462388854</v>
      </c>
    </row>
    <row r="77" spans="4:11" x14ac:dyDescent="0.25">
      <c r="D77">
        <v>7.5</v>
      </c>
      <c r="E77">
        <v>2.8000000000000001E-2</v>
      </c>
      <c r="F77">
        <f t="shared" si="6"/>
        <v>0.3054146029482</v>
      </c>
      <c r="G77">
        <f t="shared" si="7"/>
        <v>30.541460294820002</v>
      </c>
      <c r="H77">
        <f t="shared" si="8"/>
        <v>3.966604963922783E-3</v>
      </c>
      <c r="I77">
        <f t="shared" si="9"/>
        <v>3.9666049639227832</v>
      </c>
      <c r="J77">
        <f t="shared" si="10"/>
        <v>6.7291516462388854E-3</v>
      </c>
      <c r="K77">
        <f t="shared" si="11"/>
        <v>6.7291516462388854</v>
      </c>
    </row>
    <row r="78" spans="4:11" x14ac:dyDescent="0.25">
      <c r="D78">
        <v>7.64</v>
      </c>
      <c r="E78">
        <v>0.03</v>
      </c>
      <c r="F78">
        <f t="shared" si="6"/>
        <v>0.31111567553656644</v>
      </c>
      <c r="G78">
        <f t="shared" si="7"/>
        <v>31.111567553656641</v>
      </c>
      <c r="H78">
        <f t="shared" si="8"/>
        <v>4.2499338899172666E-3</v>
      </c>
      <c r="I78">
        <f t="shared" si="9"/>
        <v>4.2499338899172665</v>
      </c>
      <c r="J78">
        <f t="shared" si="10"/>
        <v>7.2098053352559486E-3</v>
      </c>
      <c r="K78">
        <f t="shared" si="11"/>
        <v>7.2098053352559486</v>
      </c>
    </row>
    <row r="79" spans="4:11" x14ac:dyDescent="0.25">
      <c r="D79">
        <v>7.73</v>
      </c>
      <c r="E79">
        <v>3.1E-2</v>
      </c>
      <c r="F79">
        <f t="shared" si="6"/>
        <v>0.31478065077194484</v>
      </c>
      <c r="G79">
        <f t="shared" si="7"/>
        <v>31.478065077194483</v>
      </c>
      <c r="H79">
        <f t="shared" si="8"/>
        <v>4.3915983529145093E-3</v>
      </c>
      <c r="I79">
        <f t="shared" si="9"/>
        <v>4.3915983529145093</v>
      </c>
      <c r="J79">
        <f t="shared" si="10"/>
        <v>7.4501321797644801E-3</v>
      </c>
      <c r="K79">
        <f t="shared" si="11"/>
        <v>7.4501321797644797</v>
      </c>
    </row>
    <row r="80" spans="4:11" x14ac:dyDescent="0.25">
      <c r="D80">
        <v>7.81</v>
      </c>
      <c r="E80">
        <v>3.2000000000000001E-2</v>
      </c>
      <c r="F80">
        <f t="shared" si="6"/>
        <v>0.31803840653672555</v>
      </c>
      <c r="G80">
        <f t="shared" si="7"/>
        <v>31.803840653672555</v>
      </c>
      <c r="H80">
        <f t="shared" si="8"/>
        <v>4.5332628159117519E-3</v>
      </c>
      <c r="I80">
        <f t="shared" si="9"/>
        <v>4.5332628159117521</v>
      </c>
      <c r="J80">
        <f t="shared" si="10"/>
        <v>7.6904590242730126E-3</v>
      </c>
      <c r="K80">
        <f t="shared" si="11"/>
        <v>7.6904590242730126</v>
      </c>
    </row>
    <row r="81" spans="4:11" x14ac:dyDescent="0.25">
      <c r="D81">
        <v>7.9</v>
      </c>
      <c r="E81">
        <v>3.4000000000000002E-2</v>
      </c>
      <c r="F81">
        <f t="shared" si="6"/>
        <v>0.32170338177210395</v>
      </c>
      <c r="G81">
        <f t="shared" si="7"/>
        <v>32.170338177210397</v>
      </c>
      <c r="H81">
        <f t="shared" si="8"/>
        <v>4.8165917419062364E-3</v>
      </c>
      <c r="I81">
        <f t="shared" si="9"/>
        <v>4.8165917419062367</v>
      </c>
      <c r="J81">
        <f t="shared" si="10"/>
        <v>8.1711127132900758E-3</v>
      </c>
      <c r="K81">
        <f t="shared" si="11"/>
        <v>8.1711127132900749</v>
      </c>
    </row>
    <row r="82" spans="4:11" x14ac:dyDescent="0.25">
      <c r="D82">
        <v>8.0399999999999991</v>
      </c>
      <c r="E82">
        <v>3.4000000000000002E-2</v>
      </c>
      <c r="F82">
        <f t="shared" si="6"/>
        <v>0.32740445436047039</v>
      </c>
      <c r="G82">
        <f t="shared" si="7"/>
        <v>32.74044543604704</v>
      </c>
      <c r="H82">
        <f t="shared" si="8"/>
        <v>4.8165917419062364E-3</v>
      </c>
      <c r="I82">
        <f t="shared" si="9"/>
        <v>4.8165917419062367</v>
      </c>
      <c r="J82">
        <f t="shared" si="10"/>
        <v>8.1711127132900758E-3</v>
      </c>
      <c r="K82">
        <f t="shared" si="11"/>
        <v>8.1711127132900749</v>
      </c>
    </row>
    <row r="83" spans="4:11" x14ac:dyDescent="0.25">
      <c r="D83">
        <v>8.1300000000000008</v>
      </c>
      <c r="E83">
        <v>3.5999999999999997E-2</v>
      </c>
      <c r="F83">
        <f t="shared" si="6"/>
        <v>0.3310694295958489</v>
      </c>
      <c r="G83">
        <f t="shared" si="7"/>
        <v>33.106942959584892</v>
      </c>
      <c r="H83">
        <f t="shared" si="8"/>
        <v>5.0999206679007199E-3</v>
      </c>
      <c r="I83">
        <f t="shared" si="9"/>
        <v>5.0999206679007196</v>
      </c>
      <c r="J83">
        <f t="shared" si="10"/>
        <v>8.6517664023071372E-3</v>
      </c>
      <c r="K83">
        <f t="shared" si="11"/>
        <v>8.6517664023071372</v>
      </c>
    </row>
    <row r="84" spans="4:11" x14ac:dyDescent="0.25">
      <c r="D84">
        <v>8.2100000000000009</v>
      </c>
      <c r="E84">
        <v>3.6999999999999998E-2</v>
      </c>
      <c r="F84">
        <f t="shared" si="6"/>
        <v>0.33432718536062966</v>
      </c>
      <c r="G84">
        <f t="shared" si="7"/>
        <v>33.432718536062964</v>
      </c>
      <c r="H84">
        <f t="shared" si="8"/>
        <v>5.2415851308979626E-3</v>
      </c>
      <c r="I84">
        <f t="shared" si="9"/>
        <v>5.2415851308979624</v>
      </c>
      <c r="J84">
        <f t="shared" si="10"/>
        <v>8.8920932468156706E-3</v>
      </c>
      <c r="K84">
        <f t="shared" si="11"/>
        <v>8.892093246815671</v>
      </c>
    </row>
    <row r="85" spans="4:11" x14ac:dyDescent="0.25">
      <c r="D85">
        <v>8.32</v>
      </c>
      <c r="E85">
        <v>3.7999999999999999E-2</v>
      </c>
      <c r="F85">
        <f t="shared" si="6"/>
        <v>0.33880659953720321</v>
      </c>
      <c r="G85">
        <f t="shared" si="7"/>
        <v>33.880659953720318</v>
      </c>
      <c r="H85">
        <f t="shared" si="8"/>
        <v>5.3832495938952044E-3</v>
      </c>
      <c r="I85">
        <f t="shared" si="9"/>
        <v>5.3832495938952043</v>
      </c>
      <c r="J85">
        <f t="shared" si="10"/>
        <v>9.1324200913242021E-3</v>
      </c>
      <c r="K85">
        <f t="shared" si="11"/>
        <v>9.1324200913242013</v>
      </c>
    </row>
    <row r="86" spans="4:11" x14ac:dyDescent="0.25">
      <c r="D86">
        <v>8.43</v>
      </c>
      <c r="E86">
        <v>3.9E-2</v>
      </c>
      <c r="F86">
        <f t="shared" si="6"/>
        <v>0.34328601371377682</v>
      </c>
      <c r="G86">
        <f t="shared" si="7"/>
        <v>34.32860137137768</v>
      </c>
      <c r="H86">
        <f t="shared" si="8"/>
        <v>5.524914056892447E-3</v>
      </c>
      <c r="I86">
        <f t="shared" si="9"/>
        <v>5.5249140568924471</v>
      </c>
      <c r="J86">
        <f t="shared" si="10"/>
        <v>9.3727469358327337E-3</v>
      </c>
      <c r="K86">
        <f t="shared" si="11"/>
        <v>9.3727469358327333</v>
      </c>
    </row>
    <row r="87" spans="4:11" x14ac:dyDescent="0.25">
      <c r="D87">
        <v>8.5299999999999994</v>
      </c>
      <c r="E87">
        <v>4.1000000000000002E-2</v>
      </c>
      <c r="F87">
        <f t="shared" si="6"/>
        <v>0.34735820841975285</v>
      </c>
      <c r="G87">
        <f t="shared" si="7"/>
        <v>34.735820841975283</v>
      </c>
      <c r="H87">
        <f t="shared" si="8"/>
        <v>5.8082429828869315E-3</v>
      </c>
      <c r="I87">
        <f t="shared" si="9"/>
        <v>5.8082429828869317</v>
      </c>
      <c r="J87">
        <f t="shared" si="10"/>
        <v>9.8534006248497969E-3</v>
      </c>
      <c r="K87">
        <f t="shared" si="11"/>
        <v>9.8534006248497974</v>
      </c>
    </row>
    <row r="88" spans="4:11" x14ac:dyDescent="0.25">
      <c r="D88">
        <v>8.61</v>
      </c>
      <c r="E88">
        <v>4.2000000000000003E-2</v>
      </c>
      <c r="F88">
        <f t="shared" si="6"/>
        <v>0.35061596418453361</v>
      </c>
      <c r="G88">
        <f t="shared" si="7"/>
        <v>35.061596418453362</v>
      </c>
      <c r="H88">
        <f t="shared" si="8"/>
        <v>5.9499074458841741E-3</v>
      </c>
      <c r="I88">
        <f t="shared" si="9"/>
        <v>5.9499074458841745</v>
      </c>
      <c r="J88">
        <f t="shared" si="10"/>
        <v>1.0093727469358328E-2</v>
      </c>
      <c r="K88">
        <f t="shared" si="11"/>
        <v>10.093727469358328</v>
      </c>
    </row>
    <row r="89" spans="4:11" x14ac:dyDescent="0.25">
      <c r="D89">
        <v>8.7100000000000009</v>
      </c>
      <c r="E89">
        <v>4.2999999999999997E-2</v>
      </c>
      <c r="F89">
        <f t="shared" si="6"/>
        <v>0.35468815889050964</v>
      </c>
      <c r="G89">
        <f t="shared" si="7"/>
        <v>35.468815889050965</v>
      </c>
      <c r="H89">
        <f t="shared" si="8"/>
        <v>6.0915719088814159E-3</v>
      </c>
      <c r="I89">
        <f t="shared" si="9"/>
        <v>6.0915719088814155</v>
      </c>
      <c r="J89">
        <f t="shared" si="10"/>
        <v>1.0334054313866858E-2</v>
      </c>
      <c r="K89">
        <f t="shared" si="11"/>
        <v>10.334054313866858</v>
      </c>
    </row>
    <row r="90" spans="4:11" x14ac:dyDescent="0.25">
      <c r="D90">
        <v>8.82</v>
      </c>
      <c r="E90">
        <v>4.4999999999999998E-2</v>
      </c>
      <c r="F90">
        <f t="shared" si="6"/>
        <v>0.35916757306708325</v>
      </c>
      <c r="G90">
        <f t="shared" si="7"/>
        <v>35.91675730670832</v>
      </c>
      <c r="H90">
        <f t="shared" si="8"/>
        <v>6.3749008348759004E-3</v>
      </c>
      <c r="I90">
        <f t="shared" si="9"/>
        <v>6.3749008348759002</v>
      </c>
      <c r="J90">
        <f t="shared" si="10"/>
        <v>1.0814708002883923E-2</v>
      </c>
      <c r="K90">
        <f t="shared" si="11"/>
        <v>10.814708002883924</v>
      </c>
    </row>
    <row r="91" spans="4:11" x14ac:dyDescent="0.25">
      <c r="D91">
        <v>8.93</v>
      </c>
      <c r="E91">
        <v>4.5999999999999999E-2</v>
      </c>
      <c r="F91">
        <f t="shared" si="6"/>
        <v>0.36364698724365679</v>
      </c>
      <c r="G91">
        <f t="shared" si="7"/>
        <v>36.364698724365681</v>
      </c>
      <c r="H91">
        <f t="shared" si="8"/>
        <v>6.516565297873143E-3</v>
      </c>
      <c r="I91">
        <f t="shared" si="9"/>
        <v>6.516565297873143</v>
      </c>
      <c r="J91">
        <f t="shared" si="10"/>
        <v>1.1055034847392455E-2</v>
      </c>
      <c r="K91">
        <f t="shared" si="11"/>
        <v>11.055034847392454</v>
      </c>
    </row>
    <row r="92" spans="4:11" x14ac:dyDescent="0.25">
      <c r="D92">
        <v>9.02</v>
      </c>
      <c r="E92">
        <v>4.7E-2</v>
      </c>
      <c r="F92">
        <f t="shared" si="6"/>
        <v>0.36731196247903519</v>
      </c>
      <c r="G92">
        <f t="shared" si="7"/>
        <v>36.731196247903519</v>
      </c>
      <c r="H92">
        <f t="shared" si="8"/>
        <v>6.6582297608703848E-3</v>
      </c>
      <c r="I92">
        <f t="shared" si="9"/>
        <v>6.6582297608703849</v>
      </c>
      <c r="J92">
        <f t="shared" si="10"/>
        <v>1.1295361691900986E-2</v>
      </c>
      <c r="K92">
        <f t="shared" si="11"/>
        <v>11.295361691900986</v>
      </c>
    </row>
    <row r="93" spans="4:11" x14ac:dyDescent="0.25">
      <c r="D93">
        <v>9.1</v>
      </c>
      <c r="E93">
        <v>4.8000000000000001E-2</v>
      </c>
      <c r="F93">
        <f t="shared" si="6"/>
        <v>0.37056971824381607</v>
      </c>
      <c r="G93">
        <f t="shared" si="7"/>
        <v>37.056971824381606</v>
      </c>
      <c r="H93">
        <f t="shared" si="8"/>
        <v>6.7998942238676275E-3</v>
      </c>
      <c r="I93">
        <f t="shared" si="9"/>
        <v>6.7998942238676277</v>
      </c>
      <c r="J93">
        <f t="shared" si="10"/>
        <v>1.1535688536409518E-2</v>
      </c>
      <c r="K93">
        <f t="shared" si="11"/>
        <v>11.535688536409518</v>
      </c>
    </row>
    <row r="94" spans="4:11" x14ac:dyDescent="0.25">
      <c r="D94">
        <v>9.2200000000000006</v>
      </c>
      <c r="E94">
        <v>4.9000000000000002E-2</v>
      </c>
      <c r="F94">
        <f t="shared" si="6"/>
        <v>0.37545635189098719</v>
      </c>
      <c r="G94">
        <f t="shared" si="7"/>
        <v>37.545635189098718</v>
      </c>
      <c r="H94">
        <f t="shared" si="8"/>
        <v>6.9415586868648701E-3</v>
      </c>
      <c r="I94">
        <f t="shared" si="9"/>
        <v>6.9415586868648704</v>
      </c>
      <c r="J94">
        <f t="shared" si="10"/>
        <v>1.177601538091805E-2</v>
      </c>
      <c r="K94">
        <f t="shared" si="11"/>
        <v>11.77601538091805</v>
      </c>
    </row>
    <row r="95" spans="4:11" x14ac:dyDescent="0.25">
      <c r="D95">
        <v>9.33</v>
      </c>
      <c r="E95">
        <v>0.05</v>
      </c>
      <c r="F95">
        <f t="shared" si="6"/>
        <v>0.37993576606756074</v>
      </c>
      <c r="G95">
        <f t="shared" si="7"/>
        <v>37.993576606756072</v>
      </c>
      <c r="H95">
        <f t="shared" si="8"/>
        <v>7.0832231498621119E-3</v>
      </c>
      <c r="I95">
        <f t="shared" si="9"/>
        <v>7.0832231498621123</v>
      </c>
      <c r="J95">
        <f t="shared" si="10"/>
        <v>1.2016342225426581E-2</v>
      </c>
      <c r="K95">
        <f t="shared" si="11"/>
        <v>12.01634222542658</v>
      </c>
    </row>
    <row r="96" spans="4:11" x14ac:dyDescent="0.25">
      <c r="D96">
        <v>9.42</v>
      </c>
      <c r="E96">
        <v>5.1999999999999998E-2</v>
      </c>
      <c r="F96">
        <f t="shared" si="6"/>
        <v>0.38360074130293931</v>
      </c>
      <c r="G96">
        <f t="shared" si="7"/>
        <v>38.360074130293931</v>
      </c>
      <c r="H96">
        <f t="shared" si="8"/>
        <v>7.3665520758565955E-3</v>
      </c>
      <c r="I96">
        <f t="shared" si="9"/>
        <v>7.3665520758565952</v>
      </c>
      <c r="J96">
        <f t="shared" si="10"/>
        <v>1.2496995914443644E-2</v>
      </c>
      <c r="K96">
        <f t="shared" si="11"/>
        <v>12.496995914443644</v>
      </c>
    </row>
    <row r="97" spans="4:11" x14ac:dyDescent="0.25">
      <c r="D97">
        <v>9.51</v>
      </c>
      <c r="E97">
        <v>5.2999999999999999E-2</v>
      </c>
      <c r="F97">
        <f t="shared" si="6"/>
        <v>0.38726571653831754</v>
      </c>
      <c r="G97">
        <f t="shared" si="7"/>
        <v>38.726571653831755</v>
      </c>
      <c r="H97">
        <f t="shared" si="8"/>
        <v>7.5082165388538381E-3</v>
      </c>
      <c r="I97">
        <f t="shared" si="9"/>
        <v>7.508216538853838</v>
      </c>
      <c r="J97">
        <f t="shared" si="10"/>
        <v>1.2737322758952176E-2</v>
      </c>
      <c r="K97">
        <f t="shared" si="11"/>
        <v>12.737322758952176</v>
      </c>
    </row>
    <row r="98" spans="4:11" x14ac:dyDescent="0.25">
      <c r="D98">
        <v>9.6300000000000008</v>
      </c>
      <c r="E98">
        <v>5.3999999999999999E-2</v>
      </c>
      <c r="F98">
        <f t="shared" si="6"/>
        <v>0.39215235018548894</v>
      </c>
      <c r="G98">
        <f t="shared" si="7"/>
        <v>39.215235018548888</v>
      </c>
      <c r="H98">
        <f t="shared" si="8"/>
        <v>7.6498810018510808E-3</v>
      </c>
      <c r="I98">
        <f t="shared" si="9"/>
        <v>7.6498810018510808</v>
      </c>
      <c r="J98">
        <f t="shared" si="10"/>
        <v>1.2977649603460708E-2</v>
      </c>
      <c r="K98">
        <f t="shared" si="11"/>
        <v>12.977649603460707</v>
      </c>
    </row>
    <row r="99" spans="4:11" x14ac:dyDescent="0.25">
      <c r="D99">
        <v>9.7200000000000006</v>
      </c>
      <c r="E99">
        <v>5.6000000000000001E-2</v>
      </c>
      <c r="F99">
        <f t="shared" si="6"/>
        <v>0.39581732542086717</v>
      </c>
      <c r="G99">
        <f t="shared" si="7"/>
        <v>39.581732542086719</v>
      </c>
      <c r="H99">
        <f t="shared" si="8"/>
        <v>7.9332099278455661E-3</v>
      </c>
      <c r="I99">
        <f t="shared" si="9"/>
        <v>7.9332099278455663</v>
      </c>
      <c r="J99">
        <f t="shared" si="10"/>
        <v>1.3458303292477771E-2</v>
      </c>
      <c r="K99">
        <f t="shared" si="11"/>
        <v>13.458303292477771</v>
      </c>
    </row>
    <row r="100" spans="4:11" x14ac:dyDescent="0.25">
      <c r="D100">
        <v>9.81</v>
      </c>
      <c r="E100">
        <v>5.6000000000000001E-2</v>
      </c>
      <c r="F100">
        <f t="shared" si="6"/>
        <v>0.39948230065624574</v>
      </c>
      <c r="G100">
        <f t="shared" si="7"/>
        <v>39.948230065624571</v>
      </c>
      <c r="H100">
        <f t="shared" si="8"/>
        <v>7.9332099278455661E-3</v>
      </c>
      <c r="I100">
        <f t="shared" si="9"/>
        <v>7.9332099278455663</v>
      </c>
      <c r="J100">
        <f t="shared" si="10"/>
        <v>1.3458303292477771E-2</v>
      </c>
      <c r="K100">
        <f t="shared" si="11"/>
        <v>13.458303292477771</v>
      </c>
    </row>
    <row r="101" spans="4:11" x14ac:dyDescent="0.25">
      <c r="D101">
        <v>9.92</v>
      </c>
      <c r="E101">
        <v>5.7000000000000002E-2</v>
      </c>
      <c r="F101">
        <f t="shared" si="6"/>
        <v>0.40396171483281929</v>
      </c>
      <c r="G101">
        <f t="shared" si="7"/>
        <v>40.396171483281933</v>
      </c>
      <c r="H101">
        <f t="shared" si="8"/>
        <v>8.074874390842807E-3</v>
      </c>
      <c r="I101">
        <f t="shared" si="9"/>
        <v>8.0748743908428064</v>
      </c>
      <c r="J101">
        <f t="shared" si="10"/>
        <v>1.3698630136986304E-2</v>
      </c>
      <c r="K101">
        <f t="shared" si="11"/>
        <v>13.698630136986305</v>
      </c>
    </row>
    <row r="102" spans="4:11" x14ac:dyDescent="0.25">
      <c r="D102">
        <v>10</v>
      </c>
      <c r="E102">
        <v>5.8999999999999997E-2</v>
      </c>
      <c r="F102">
        <f t="shared" si="6"/>
        <v>0.4072194705976</v>
      </c>
      <c r="G102">
        <f t="shared" si="7"/>
        <v>40.721947059760005</v>
      </c>
      <c r="H102">
        <f t="shared" si="8"/>
        <v>8.3582033168372906E-3</v>
      </c>
      <c r="I102">
        <f t="shared" si="9"/>
        <v>8.3582033168372902</v>
      </c>
      <c r="J102">
        <f t="shared" si="10"/>
        <v>1.4179283826003366E-2</v>
      </c>
      <c r="K102">
        <f t="shared" si="11"/>
        <v>14.179283826003365</v>
      </c>
    </row>
    <row r="103" spans="4:11" x14ac:dyDescent="0.25">
      <c r="D103">
        <v>10.11</v>
      </c>
      <c r="E103">
        <v>5.8999999999999997E-2</v>
      </c>
      <c r="F103">
        <f t="shared" si="6"/>
        <v>0.4116988847741736</v>
      </c>
      <c r="G103">
        <f t="shared" si="7"/>
        <v>41.169888477417359</v>
      </c>
      <c r="H103">
        <f t="shared" si="8"/>
        <v>8.3582033168372906E-3</v>
      </c>
      <c r="I103">
        <f t="shared" si="9"/>
        <v>8.3582033168372902</v>
      </c>
      <c r="J103">
        <f t="shared" si="10"/>
        <v>1.4179283826003366E-2</v>
      </c>
      <c r="K103">
        <f t="shared" si="11"/>
        <v>14.179283826003365</v>
      </c>
    </row>
    <row r="104" spans="4:11" x14ac:dyDescent="0.25">
      <c r="D104">
        <v>10.25</v>
      </c>
      <c r="E104">
        <v>0.06</v>
      </c>
      <c r="F104">
        <f t="shared" si="6"/>
        <v>0.41739995736254004</v>
      </c>
      <c r="G104">
        <f t="shared" si="7"/>
        <v>41.739995736254002</v>
      </c>
      <c r="H104">
        <f t="shared" si="8"/>
        <v>8.4998677798345332E-3</v>
      </c>
      <c r="I104">
        <f t="shared" si="9"/>
        <v>8.499867779834533</v>
      </c>
      <c r="J104">
        <f t="shared" si="10"/>
        <v>1.4419610670511897E-2</v>
      </c>
      <c r="K104">
        <f t="shared" si="11"/>
        <v>14.419610670511897</v>
      </c>
    </row>
    <row r="105" spans="4:11" x14ac:dyDescent="0.25">
      <c r="D105">
        <v>10.33</v>
      </c>
      <c r="E105">
        <v>6.0999999999999999E-2</v>
      </c>
      <c r="F105">
        <f t="shared" si="6"/>
        <v>0.42065771312732075</v>
      </c>
      <c r="G105">
        <f t="shared" si="7"/>
        <v>42.065771312732075</v>
      </c>
      <c r="H105">
        <f t="shared" si="8"/>
        <v>8.6415322428317759E-3</v>
      </c>
      <c r="I105">
        <f t="shared" si="9"/>
        <v>8.6415322428317758</v>
      </c>
      <c r="J105">
        <f t="shared" si="10"/>
        <v>1.4659937515020429E-2</v>
      </c>
      <c r="K105">
        <f t="shared" si="11"/>
        <v>14.659937515020429</v>
      </c>
    </row>
    <row r="106" spans="4:11" x14ac:dyDescent="0.25">
      <c r="D106">
        <v>10.41</v>
      </c>
      <c r="E106">
        <v>6.2E-2</v>
      </c>
      <c r="F106">
        <f t="shared" si="6"/>
        <v>0.42391546889210163</v>
      </c>
      <c r="G106">
        <f t="shared" si="7"/>
        <v>42.391546889210161</v>
      </c>
      <c r="H106">
        <f t="shared" si="8"/>
        <v>8.7831967058290186E-3</v>
      </c>
      <c r="I106">
        <f t="shared" si="9"/>
        <v>8.7831967058290186</v>
      </c>
      <c r="J106">
        <f t="shared" si="10"/>
        <v>1.490026435952896E-2</v>
      </c>
      <c r="K106">
        <f t="shared" si="11"/>
        <v>14.900264359528959</v>
      </c>
    </row>
    <row r="107" spans="4:11" x14ac:dyDescent="0.25">
      <c r="D107">
        <v>10.5</v>
      </c>
      <c r="E107">
        <v>6.3E-2</v>
      </c>
      <c r="F107">
        <f t="shared" si="6"/>
        <v>0.42758044412748003</v>
      </c>
      <c r="G107">
        <f t="shared" si="7"/>
        <v>42.758044412747999</v>
      </c>
      <c r="H107">
        <f t="shared" si="8"/>
        <v>8.9248611688262612E-3</v>
      </c>
      <c r="I107">
        <f t="shared" si="9"/>
        <v>8.9248611688262613</v>
      </c>
      <c r="J107">
        <f t="shared" si="10"/>
        <v>1.5140591204037492E-2</v>
      </c>
      <c r="K107">
        <f t="shared" si="11"/>
        <v>15.140591204037491</v>
      </c>
    </row>
    <row r="108" spans="4:11" x14ac:dyDescent="0.25">
      <c r="D108">
        <v>10.64</v>
      </c>
      <c r="E108">
        <v>6.3E-2</v>
      </c>
      <c r="F108">
        <f t="shared" si="6"/>
        <v>0.43328151671584642</v>
      </c>
      <c r="G108">
        <f t="shared" si="7"/>
        <v>43.328151671584642</v>
      </c>
      <c r="H108">
        <f t="shared" si="8"/>
        <v>8.9248611688262612E-3</v>
      </c>
      <c r="I108">
        <f t="shared" si="9"/>
        <v>8.9248611688262613</v>
      </c>
      <c r="J108">
        <f t="shared" si="10"/>
        <v>1.5140591204037492E-2</v>
      </c>
      <c r="K108">
        <f t="shared" si="11"/>
        <v>15.140591204037491</v>
      </c>
    </row>
    <row r="109" spans="4:11" x14ac:dyDescent="0.25">
      <c r="D109">
        <v>10.73</v>
      </c>
      <c r="E109">
        <v>6.4000000000000001E-2</v>
      </c>
      <c r="F109">
        <f t="shared" si="6"/>
        <v>0.43694649195122481</v>
      </c>
      <c r="G109">
        <f t="shared" si="7"/>
        <v>43.69464919512248</v>
      </c>
      <c r="H109">
        <f t="shared" si="8"/>
        <v>9.0665256318235039E-3</v>
      </c>
      <c r="I109">
        <f t="shared" si="9"/>
        <v>9.0665256318235041</v>
      </c>
      <c r="J109">
        <f t="shared" si="10"/>
        <v>1.5380918048546025E-2</v>
      </c>
      <c r="K109">
        <f t="shared" si="11"/>
        <v>15.380918048546025</v>
      </c>
    </row>
    <row r="110" spans="4:11" x14ac:dyDescent="0.25">
      <c r="D110">
        <v>10.81</v>
      </c>
      <c r="E110">
        <v>6.5000000000000002E-2</v>
      </c>
      <c r="F110">
        <f t="shared" si="6"/>
        <v>0.44020424771600569</v>
      </c>
      <c r="G110">
        <f t="shared" si="7"/>
        <v>44.020424771600574</v>
      </c>
      <c r="H110">
        <f t="shared" si="8"/>
        <v>9.2081900948207448E-3</v>
      </c>
      <c r="I110">
        <f t="shared" si="9"/>
        <v>9.2081900948207451</v>
      </c>
      <c r="J110">
        <f t="shared" si="10"/>
        <v>1.5621244893054557E-2</v>
      </c>
      <c r="K110">
        <f t="shared" si="11"/>
        <v>15.621244893054557</v>
      </c>
    </row>
    <row r="111" spans="4:11" x14ac:dyDescent="0.25">
      <c r="D111">
        <v>10.9</v>
      </c>
      <c r="E111">
        <v>6.4000000000000001E-2</v>
      </c>
      <c r="F111">
        <f t="shared" si="6"/>
        <v>0.44386922295138398</v>
      </c>
      <c r="G111">
        <f t="shared" si="7"/>
        <v>44.38692229513839</v>
      </c>
      <c r="H111">
        <f t="shared" si="8"/>
        <v>9.0665256318235039E-3</v>
      </c>
      <c r="I111">
        <f t="shared" si="9"/>
        <v>9.0665256318235041</v>
      </c>
      <c r="J111">
        <f t="shared" si="10"/>
        <v>1.5380918048546025E-2</v>
      </c>
      <c r="K111">
        <f t="shared" si="11"/>
        <v>15.380918048546025</v>
      </c>
    </row>
    <row r="112" spans="4:11" x14ac:dyDescent="0.25">
      <c r="D112">
        <v>11.01</v>
      </c>
      <c r="E112">
        <v>6.3E-2</v>
      </c>
      <c r="F112">
        <f t="shared" si="6"/>
        <v>0.44834863712795753</v>
      </c>
      <c r="G112">
        <f t="shared" si="7"/>
        <v>44.834863712795752</v>
      </c>
      <c r="H112">
        <f t="shared" si="8"/>
        <v>8.9248611688262612E-3</v>
      </c>
      <c r="I112">
        <f t="shared" si="9"/>
        <v>8.9248611688262613</v>
      </c>
      <c r="J112">
        <f t="shared" si="10"/>
        <v>1.5140591204037492E-2</v>
      </c>
      <c r="K112">
        <f t="shared" si="11"/>
        <v>15.140591204037491</v>
      </c>
    </row>
    <row r="113" spans="4:11" x14ac:dyDescent="0.25">
      <c r="D113">
        <v>11.1</v>
      </c>
      <c r="E113">
        <v>5.7000000000000002E-2</v>
      </c>
      <c r="F113">
        <f t="shared" si="6"/>
        <v>0.45201361236333609</v>
      </c>
      <c r="G113">
        <f t="shared" si="7"/>
        <v>45.201361236333611</v>
      </c>
      <c r="H113">
        <f t="shared" si="8"/>
        <v>8.074874390842807E-3</v>
      </c>
      <c r="I113">
        <f t="shared" si="9"/>
        <v>8.0748743908428064</v>
      </c>
      <c r="J113">
        <f t="shared" si="10"/>
        <v>1.3698630136986304E-2</v>
      </c>
      <c r="K113">
        <f t="shared" si="11"/>
        <v>13.698630136986305</v>
      </c>
    </row>
    <row r="114" spans="4:11" x14ac:dyDescent="0.25">
      <c r="D114">
        <v>11.23</v>
      </c>
      <c r="E114">
        <v>5.5E-2</v>
      </c>
      <c r="F114">
        <f t="shared" si="6"/>
        <v>0.45730746548110485</v>
      </c>
      <c r="G114">
        <f t="shared" si="7"/>
        <v>45.730746548110481</v>
      </c>
      <c r="H114">
        <f t="shared" si="8"/>
        <v>7.7915454648483226E-3</v>
      </c>
      <c r="I114">
        <f t="shared" si="9"/>
        <v>7.7915454648483227</v>
      </c>
      <c r="J114">
        <f t="shared" si="10"/>
        <v>1.3217976447969239E-2</v>
      </c>
      <c r="K114">
        <f t="shared" si="11"/>
        <v>13.217976447969239</v>
      </c>
    </row>
    <row r="115" spans="4:11" x14ac:dyDescent="0.25">
      <c r="D115">
        <v>11.31</v>
      </c>
      <c r="E115">
        <v>5.2999999999999999E-2</v>
      </c>
      <c r="F115">
        <f t="shared" si="6"/>
        <v>0.46056522124588573</v>
      </c>
      <c r="G115">
        <f t="shared" si="7"/>
        <v>46.056522124588568</v>
      </c>
      <c r="H115">
        <f t="shared" si="8"/>
        <v>7.5082165388538381E-3</v>
      </c>
      <c r="I115">
        <f t="shared" si="9"/>
        <v>7.508216538853838</v>
      </c>
      <c r="J115">
        <f t="shared" si="10"/>
        <v>1.2737322758952176E-2</v>
      </c>
      <c r="K115">
        <f t="shared" si="11"/>
        <v>12.737322758952176</v>
      </c>
    </row>
    <row r="116" spans="4:11" x14ac:dyDescent="0.25">
      <c r="D116">
        <v>11.46</v>
      </c>
      <c r="E116">
        <v>4.9000000000000002E-2</v>
      </c>
      <c r="F116">
        <f t="shared" si="6"/>
        <v>0.46667351330484963</v>
      </c>
      <c r="G116">
        <f t="shared" si="7"/>
        <v>46.667351330484962</v>
      </c>
      <c r="H116">
        <f t="shared" si="8"/>
        <v>6.9415586868648701E-3</v>
      </c>
      <c r="I116">
        <f t="shared" si="9"/>
        <v>6.9415586868648704</v>
      </c>
      <c r="J116">
        <f t="shared" si="10"/>
        <v>1.177601538091805E-2</v>
      </c>
      <c r="K116">
        <f t="shared" si="11"/>
        <v>11.77601538091805</v>
      </c>
    </row>
    <row r="117" spans="4:11" x14ac:dyDescent="0.25">
      <c r="D117">
        <v>11.56</v>
      </c>
      <c r="E117">
        <v>4.7E-2</v>
      </c>
      <c r="F117">
        <f t="shared" si="6"/>
        <v>0.47074570801082571</v>
      </c>
      <c r="G117">
        <f t="shared" si="7"/>
        <v>47.074570801082572</v>
      </c>
      <c r="H117">
        <f t="shared" si="8"/>
        <v>6.6582297608703848E-3</v>
      </c>
      <c r="I117">
        <f t="shared" si="9"/>
        <v>6.6582297608703849</v>
      </c>
      <c r="J117">
        <f t="shared" si="10"/>
        <v>1.1295361691900986E-2</v>
      </c>
      <c r="K117">
        <f t="shared" si="11"/>
        <v>11.295361691900986</v>
      </c>
    </row>
    <row r="118" spans="4:11" x14ac:dyDescent="0.25">
      <c r="D118">
        <v>11.66</v>
      </c>
      <c r="E118">
        <v>4.9000000000000002E-2</v>
      </c>
      <c r="F118">
        <f t="shared" si="6"/>
        <v>0.47481790271680163</v>
      </c>
      <c r="G118">
        <f t="shared" si="7"/>
        <v>47.481790271680161</v>
      </c>
      <c r="H118">
        <f t="shared" si="8"/>
        <v>6.9415586868648701E-3</v>
      </c>
      <c r="I118">
        <f t="shared" si="9"/>
        <v>6.9415586868648704</v>
      </c>
      <c r="J118">
        <f t="shared" si="10"/>
        <v>1.177601538091805E-2</v>
      </c>
      <c r="K118">
        <f t="shared" si="11"/>
        <v>11.77601538091805</v>
      </c>
    </row>
    <row r="119" spans="4:11" x14ac:dyDescent="0.25">
      <c r="D119">
        <v>11.74</v>
      </c>
      <c r="E119">
        <v>3.9E-2</v>
      </c>
      <c r="F119">
        <f t="shared" si="6"/>
        <v>0.47807565848158251</v>
      </c>
      <c r="G119">
        <f t="shared" si="7"/>
        <v>47.807565848158248</v>
      </c>
      <c r="H119">
        <f t="shared" si="8"/>
        <v>5.524914056892447E-3</v>
      </c>
      <c r="I119">
        <f t="shared" si="9"/>
        <v>5.5249140568924471</v>
      </c>
      <c r="J119">
        <f t="shared" si="10"/>
        <v>9.3727469358327337E-3</v>
      </c>
      <c r="K119">
        <f t="shared" si="11"/>
        <v>9.3727469358327333</v>
      </c>
    </row>
    <row r="120" spans="4:11" x14ac:dyDescent="0.25">
      <c r="D120">
        <v>11.83</v>
      </c>
      <c r="E120">
        <v>5.0000000000000001E-3</v>
      </c>
      <c r="F120">
        <f t="shared" si="6"/>
        <v>0.48174063371696074</v>
      </c>
      <c r="G120">
        <f t="shared" si="7"/>
        <v>48.174063371696072</v>
      </c>
      <c r="H120">
        <f t="shared" si="8"/>
        <v>7.0832231498621121E-4</v>
      </c>
      <c r="I120">
        <f t="shared" si="9"/>
        <v>0.70832231498621123</v>
      </c>
      <c r="J120">
        <f t="shared" si="10"/>
        <v>1.2016342225426582E-3</v>
      </c>
      <c r="K120">
        <f t="shared" si="11"/>
        <v>1.2016342225426582</v>
      </c>
    </row>
    <row r="122" spans="4:11" x14ac:dyDescent="0.25">
      <c r="D122" t="s">
        <v>29</v>
      </c>
      <c r="E122">
        <f>E110/B8</f>
        <v>1.5621244893054557E-2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112"/>
  <sheetViews>
    <sheetView topLeftCell="B1" workbookViewId="0">
      <selection activeCell="E113" sqref="E113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AVERAGE(13.61,11.02,11.78)</f>
        <v>12.136666666666665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v>36.170203418330487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AVERAGE(3.99,4.4,3.3)</f>
        <v>3.8966666666666669</v>
      </c>
      <c r="D3">
        <v>0.11</v>
      </c>
      <c r="E3">
        <v>0</v>
      </c>
      <c r="F3">
        <f t="shared" ref="F3:F66" si="0">($B$2+(2*D3)-$B$2)/$B$6</f>
        <v>4.4794141765735771E-3</v>
      </c>
      <c r="G3">
        <f t="shared" ref="G3:G66" si="1">(100*(($B$2+(2*D3)-$B$2))/$B$6)</f>
        <v>0.44794141765735768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v>0.45</v>
      </c>
      <c r="D4">
        <v>0.23</v>
      </c>
      <c r="E4">
        <v>0</v>
      </c>
      <c r="F4">
        <f t="shared" si="0"/>
        <v>9.3660478237448178E-3</v>
      </c>
      <c r="G4">
        <f t="shared" si="1"/>
        <v>0.93660478237448175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v>15.633333333333333</v>
      </c>
      <c r="D5">
        <v>0.32</v>
      </c>
      <c r="E5">
        <v>0</v>
      </c>
      <c r="F5">
        <f t="shared" si="0"/>
        <v>1.3031023059123212E-2</v>
      </c>
      <c r="G5">
        <f t="shared" si="1"/>
        <v>1.3031023059123212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v>49.113565151120433</v>
      </c>
      <c r="D6">
        <v>0.42</v>
      </c>
      <c r="E6">
        <v>0</v>
      </c>
      <c r="F6">
        <f t="shared" si="0"/>
        <v>1.7103217765099269E-2</v>
      </c>
      <c r="G6">
        <f t="shared" si="1"/>
        <v>1.710321776509927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0.56000000000000005</v>
      </c>
      <c r="E7">
        <v>0</v>
      </c>
      <c r="F7">
        <f t="shared" si="0"/>
        <v>2.280429035346555E-2</v>
      </c>
      <c r="G7">
        <f t="shared" si="1"/>
        <v>2.2804290353465548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1.688+3.503</f>
        <v>5.1909999999999998</v>
      </c>
      <c r="D8">
        <v>0.66</v>
      </c>
      <c r="E8">
        <v>0</v>
      </c>
      <c r="F8">
        <f t="shared" si="0"/>
        <v>2.6876485059441606E-2</v>
      </c>
      <c r="G8">
        <f t="shared" si="1"/>
        <v>2.6876485059441606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0.75</v>
      </c>
      <c r="E9">
        <v>0</v>
      </c>
      <c r="F9">
        <f t="shared" si="0"/>
        <v>3.0541460294820001E-2</v>
      </c>
      <c r="G9">
        <f t="shared" si="1"/>
        <v>3.0541460294820002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0.85</v>
      </c>
      <c r="E10">
        <v>0</v>
      </c>
      <c r="F10">
        <f t="shared" si="0"/>
        <v>3.4613655000796058E-2</v>
      </c>
      <c r="G10">
        <f t="shared" si="1"/>
        <v>3.461365500079606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0.96</v>
      </c>
      <c r="E11">
        <v>0</v>
      </c>
      <c r="F11">
        <f t="shared" si="0"/>
        <v>3.9093069177369634E-2</v>
      </c>
      <c r="G11">
        <f t="shared" si="1"/>
        <v>3.9093069177369637</v>
      </c>
      <c r="H11">
        <f t="shared" si="2"/>
        <v>0</v>
      </c>
      <c r="I11">
        <f t="shared" si="3"/>
        <v>0</v>
      </c>
      <c r="J11">
        <f t="shared" si="4"/>
        <v>0</v>
      </c>
      <c r="K11">
        <f t="shared" si="5"/>
        <v>0</v>
      </c>
    </row>
    <row r="12" spans="1:11" x14ac:dyDescent="0.25">
      <c r="D12">
        <v>1.03</v>
      </c>
      <c r="E12">
        <v>0</v>
      </c>
      <c r="F12">
        <f t="shared" si="0"/>
        <v>4.1943605471552847E-2</v>
      </c>
      <c r="G12">
        <f t="shared" si="1"/>
        <v>4.1943605471552852</v>
      </c>
      <c r="H12">
        <f t="shared" si="2"/>
        <v>0</v>
      </c>
      <c r="I12">
        <f t="shared" si="3"/>
        <v>0</v>
      </c>
      <c r="J12">
        <f t="shared" si="4"/>
        <v>0</v>
      </c>
      <c r="K12">
        <f t="shared" si="5"/>
        <v>0</v>
      </c>
    </row>
    <row r="13" spans="1:11" x14ac:dyDescent="0.25">
      <c r="D13">
        <v>1.1200000000000001</v>
      </c>
      <c r="E13">
        <v>0</v>
      </c>
      <c r="F13">
        <f t="shared" si="0"/>
        <v>4.5608580706931245E-2</v>
      </c>
      <c r="G13">
        <f t="shared" si="1"/>
        <v>4.5608580706931239</v>
      </c>
      <c r="H13">
        <f t="shared" si="2"/>
        <v>0</v>
      </c>
      <c r="I13">
        <f t="shared" si="3"/>
        <v>0</v>
      </c>
      <c r="J13">
        <f t="shared" si="4"/>
        <v>0</v>
      </c>
      <c r="K13">
        <f t="shared" si="5"/>
        <v>0</v>
      </c>
    </row>
    <row r="14" spans="1:11" x14ac:dyDescent="0.25">
      <c r="D14">
        <v>1.25</v>
      </c>
      <c r="E14">
        <v>0</v>
      </c>
      <c r="F14">
        <f t="shared" si="0"/>
        <v>5.09024338247E-2</v>
      </c>
      <c r="G14">
        <f t="shared" si="1"/>
        <v>5.0902433824700006</v>
      </c>
      <c r="H14">
        <f t="shared" si="2"/>
        <v>0</v>
      </c>
      <c r="I14">
        <f t="shared" si="3"/>
        <v>0</v>
      </c>
      <c r="J14">
        <f t="shared" si="4"/>
        <v>0</v>
      </c>
      <c r="K14">
        <f t="shared" si="5"/>
        <v>0</v>
      </c>
    </row>
    <row r="15" spans="1:11" x14ac:dyDescent="0.25">
      <c r="D15">
        <v>1.36</v>
      </c>
      <c r="E15">
        <v>0</v>
      </c>
      <c r="F15">
        <f t="shared" si="0"/>
        <v>5.5381848001273576E-2</v>
      </c>
      <c r="G15">
        <f t="shared" si="1"/>
        <v>5.5381848001273575</v>
      </c>
      <c r="H15">
        <f t="shared" si="2"/>
        <v>0</v>
      </c>
      <c r="I15">
        <f t="shared" si="3"/>
        <v>0</v>
      </c>
      <c r="J15">
        <f t="shared" si="4"/>
        <v>0</v>
      </c>
      <c r="K15">
        <f t="shared" si="5"/>
        <v>0</v>
      </c>
    </row>
    <row r="16" spans="1:11" x14ac:dyDescent="0.25">
      <c r="D16">
        <v>1.44</v>
      </c>
      <c r="E16">
        <v>0</v>
      </c>
      <c r="F16">
        <f t="shared" si="0"/>
        <v>5.8639603766054454E-2</v>
      </c>
      <c r="G16">
        <f t="shared" si="1"/>
        <v>5.8639603766054451</v>
      </c>
      <c r="H16">
        <f t="shared" si="2"/>
        <v>0</v>
      </c>
      <c r="I16">
        <f t="shared" si="3"/>
        <v>0</v>
      </c>
      <c r="J16">
        <f t="shared" si="4"/>
        <v>0</v>
      </c>
      <c r="K16">
        <f t="shared" si="5"/>
        <v>0</v>
      </c>
    </row>
    <row r="17" spans="4:11" x14ac:dyDescent="0.25">
      <c r="D17">
        <v>1.53</v>
      </c>
      <c r="E17">
        <v>0</v>
      </c>
      <c r="F17">
        <f t="shared" si="0"/>
        <v>6.2304579001432846E-2</v>
      </c>
      <c r="G17">
        <f t="shared" si="1"/>
        <v>6.2304579001432847</v>
      </c>
      <c r="H17">
        <f t="shared" si="2"/>
        <v>0</v>
      </c>
      <c r="I17">
        <f t="shared" si="3"/>
        <v>0</v>
      </c>
      <c r="J17">
        <f t="shared" si="4"/>
        <v>0</v>
      </c>
      <c r="K17">
        <f t="shared" si="5"/>
        <v>0</v>
      </c>
    </row>
    <row r="18" spans="4:11" x14ac:dyDescent="0.25">
      <c r="D18">
        <v>1.62</v>
      </c>
      <c r="E18">
        <v>0</v>
      </c>
      <c r="F18">
        <f t="shared" si="0"/>
        <v>6.5969554236811237E-2</v>
      </c>
      <c r="G18">
        <f t="shared" si="1"/>
        <v>6.5969554236811252</v>
      </c>
      <c r="H18">
        <f t="shared" si="2"/>
        <v>0</v>
      </c>
      <c r="I18">
        <f t="shared" si="3"/>
        <v>0</v>
      </c>
      <c r="J18">
        <f t="shared" si="4"/>
        <v>0</v>
      </c>
      <c r="K18">
        <f t="shared" si="5"/>
        <v>0</v>
      </c>
    </row>
    <row r="19" spans="4:11" x14ac:dyDescent="0.25">
      <c r="D19">
        <v>1.72</v>
      </c>
      <c r="E19">
        <v>0</v>
      </c>
      <c r="F19">
        <f t="shared" si="0"/>
        <v>7.0041748942787155E-2</v>
      </c>
      <c r="G19">
        <f t="shared" si="1"/>
        <v>7.0041748942787159</v>
      </c>
      <c r="H19">
        <f t="shared" si="2"/>
        <v>0</v>
      </c>
      <c r="I19">
        <f t="shared" si="3"/>
        <v>0</v>
      </c>
      <c r="J19">
        <f t="shared" si="4"/>
        <v>0</v>
      </c>
      <c r="K19">
        <f t="shared" si="5"/>
        <v>0</v>
      </c>
    </row>
    <row r="20" spans="4:11" x14ac:dyDescent="0.25">
      <c r="D20">
        <v>1.85</v>
      </c>
      <c r="E20">
        <v>0</v>
      </c>
      <c r="F20">
        <f t="shared" si="0"/>
        <v>7.5335602060556062E-2</v>
      </c>
      <c r="G20">
        <f t="shared" si="1"/>
        <v>7.5335602060556059</v>
      </c>
      <c r="H20">
        <f t="shared" si="2"/>
        <v>0</v>
      </c>
      <c r="I20">
        <f t="shared" si="3"/>
        <v>0</v>
      </c>
      <c r="J20">
        <f t="shared" si="4"/>
        <v>0</v>
      </c>
      <c r="K20">
        <f t="shared" si="5"/>
        <v>0</v>
      </c>
    </row>
    <row r="21" spans="4:11" x14ac:dyDescent="0.25">
      <c r="D21">
        <v>1.97</v>
      </c>
      <c r="E21">
        <v>0</v>
      </c>
      <c r="F21">
        <f t="shared" si="0"/>
        <v>8.0222235707727158E-2</v>
      </c>
      <c r="G21">
        <f t="shared" si="1"/>
        <v>8.0222235707727165</v>
      </c>
      <c r="H21">
        <f t="shared" si="2"/>
        <v>0</v>
      </c>
      <c r="I21">
        <f t="shared" si="3"/>
        <v>0</v>
      </c>
      <c r="J21">
        <f t="shared" si="4"/>
        <v>0</v>
      </c>
      <c r="K21">
        <f t="shared" si="5"/>
        <v>0</v>
      </c>
    </row>
    <row r="22" spans="4:11" x14ac:dyDescent="0.25">
      <c r="D22">
        <v>2.04</v>
      </c>
      <c r="E22">
        <v>0</v>
      </c>
      <c r="F22">
        <f t="shared" si="0"/>
        <v>8.3072772001910364E-2</v>
      </c>
      <c r="G22">
        <f t="shared" si="1"/>
        <v>8.3072772001910362</v>
      </c>
      <c r="H22">
        <f t="shared" si="2"/>
        <v>0</v>
      </c>
      <c r="I22">
        <f t="shared" si="3"/>
        <v>0</v>
      </c>
      <c r="J22">
        <f t="shared" si="4"/>
        <v>0</v>
      </c>
      <c r="K22">
        <f t="shared" si="5"/>
        <v>0</v>
      </c>
    </row>
    <row r="23" spans="4:11" x14ac:dyDescent="0.25">
      <c r="D23">
        <v>2.13</v>
      </c>
      <c r="E23">
        <v>0</v>
      </c>
      <c r="F23">
        <f t="shared" si="0"/>
        <v>8.6737747237288762E-2</v>
      </c>
      <c r="G23">
        <f t="shared" si="1"/>
        <v>8.6737747237288758</v>
      </c>
      <c r="H23">
        <f t="shared" si="2"/>
        <v>0</v>
      </c>
      <c r="I23">
        <f t="shared" si="3"/>
        <v>0</v>
      </c>
      <c r="J23">
        <f t="shared" si="4"/>
        <v>0</v>
      </c>
      <c r="K23">
        <f t="shared" si="5"/>
        <v>0</v>
      </c>
    </row>
    <row r="24" spans="4:11" x14ac:dyDescent="0.25">
      <c r="D24">
        <v>2.2000000000000002</v>
      </c>
      <c r="E24">
        <v>0</v>
      </c>
      <c r="F24">
        <f t="shared" si="0"/>
        <v>8.9588283531471968E-2</v>
      </c>
      <c r="G24">
        <f t="shared" si="1"/>
        <v>8.9588283531471973</v>
      </c>
      <c r="H24">
        <f t="shared" si="2"/>
        <v>0</v>
      </c>
      <c r="I24">
        <f t="shared" si="3"/>
        <v>0</v>
      </c>
      <c r="J24">
        <f t="shared" si="4"/>
        <v>0</v>
      </c>
      <c r="K24">
        <f t="shared" si="5"/>
        <v>0</v>
      </c>
    </row>
    <row r="25" spans="4:11" x14ac:dyDescent="0.25">
      <c r="D25">
        <v>2.2999999999999998</v>
      </c>
      <c r="E25">
        <v>0</v>
      </c>
      <c r="F25">
        <f t="shared" si="0"/>
        <v>9.3660478237448039E-2</v>
      </c>
      <c r="G25">
        <f t="shared" si="1"/>
        <v>9.3660478237448022</v>
      </c>
      <c r="H25">
        <f t="shared" si="2"/>
        <v>0</v>
      </c>
      <c r="I25">
        <f t="shared" si="3"/>
        <v>0</v>
      </c>
      <c r="J25">
        <f t="shared" si="4"/>
        <v>0</v>
      </c>
      <c r="K25">
        <f t="shared" si="5"/>
        <v>0</v>
      </c>
    </row>
    <row r="26" spans="4:11" x14ac:dyDescent="0.25">
      <c r="D26">
        <v>2.4300000000000002</v>
      </c>
      <c r="E26">
        <v>1E-3</v>
      </c>
      <c r="F26">
        <f t="shared" si="0"/>
        <v>9.8954331355216793E-2</v>
      </c>
      <c r="G26">
        <f t="shared" si="1"/>
        <v>9.8954331355216798</v>
      </c>
      <c r="H26">
        <f t="shared" si="2"/>
        <v>2.8514399771884804E-4</v>
      </c>
      <c r="I26">
        <f t="shared" si="3"/>
        <v>0.28514399771884802</v>
      </c>
      <c r="J26">
        <f t="shared" si="4"/>
        <v>1.9264110961279138E-4</v>
      </c>
      <c r="K26">
        <f t="shared" si="5"/>
        <v>0.19264110961279138</v>
      </c>
    </row>
    <row r="27" spans="4:11" x14ac:dyDescent="0.25">
      <c r="D27">
        <v>2.5299999999999998</v>
      </c>
      <c r="E27">
        <v>1E-3</v>
      </c>
      <c r="F27">
        <f t="shared" si="0"/>
        <v>0.10302652606119285</v>
      </c>
      <c r="G27">
        <f t="shared" si="1"/>
        <v>10.302652606119285</v>
      </c>
      <c r="H27">
        <f t="shared" si="2"/>
        <v>2.8514399771884804E-4</v>
      </c>
      <c r="I27">
        <f t="shared" si="3"/>
        <v>0.28514399771884802</v>
      </c>
      <c r="J27">
        <f t="shared" si="4"/>
        <v>1.9264110961279138E-4</v>
      </c>
      <c r="K27">
        <f t="shared" si="5"/>
        <v>0.19264110961279138</v>
      </c>
    </row>
    <row r="28" spans="4:11" x14ac:dyDescent="0.25">
      <c r="D28">
        <v>2.62</v>
      </c>
      <c r="E28">
        <v>1E-3</v>
      </c>
      <c r="F28">
        <f t="shared" si="0"/>
        <v>0.10669150129657125</v>
      </c>
      <c r="G28">
        <f t="shared" si="1"/>
        <v>10.669150129657124</v>
      </c>
      <c r="H28">
        <f t="shared" si="2"/>
        <v>2.8514399771884804E-4</v>
      </c>
      <c r="I28">
        <f t="shared" si="3"/>
        <v>0.28514399771884802</v>
      </c>
      <c r="J28">
        <f t="shared" si="4"/>
        <v>1.9264110961279138E-4</v>
      </c>
      <c r="K28">
        <f t="shared" si="5"/>
        <v>0.19264110961279138</v>
      </c>
    </row>
    <row r="29" spans="4:11" x14ac:dyDescent="0.25">
      <c r="D29">
        <v>2.73</v>
      </c>
      <c r="E29">
        <v>1E-3</v>
      </c>
      <c r="F29">
        <f t="shared" si="0"/>
        <v>0.11117091547314482</v>
      </c>
      <c r="G29">
        <f t="shared" si="1"/>
        <v>11.117091547314482</v>
      </c>
      <c r="H29">
        <f t="shared" si="2"/>
        <v>2.8514399771884804E-4</v>
      </c>
      <c r="I29">
        <f t="shared" si="3"/>
        <v>0.28514399771884802</v>
      </c>
      <c r="J29">
        <f t="shared" si="4"/>
        <v>1.9264110961279138E-4</v>
      </c>
      <c r="K29">
        <f t="shared" si="5"/>
        <v>0.19264110961279138</v>
      </c>
    </row>
    <row r="30" spans="4:11" x14ac:dyDescent="0.25">
      <c r="D30">
        <v>2.83</v>
      </c>
      <c r="E30">
        <v>1E-3</v>
      </c>
      <c r="F30">
        <f t="shared" si="0"/>
        <v>0.11524311017912074</v>
      </c>
      <c r="G30">
        <f t="shared" si="1"/>
        <v>11.524311017912073</v>
      </c>
      <c r="H30">
        <f t="shared" si="2"/>
        <v>2.8514399771884804E-4</v>
      </c>
      <c r="I30">
        <f t="shared" si="3"/>
        <v>0.28514399771884802</v>
      </c>
      <c r="J30">
        <f t="shared" si="4"/>
        <v>1.9264110961279138E-4</v>
      </c>
      <c r="K30">
        <f t="shared" si="5"/>
        <v>0.19264110961279138</v>
      </c>
    </row>
    <row r="31" spans="4:11" x14ac:dyDescent="0.25">
      <c r="D31">
        <v>2.92</v>
      </c>
      <c r="E31">
        <v>1E-3</v>
      </c>
      <c r="F31">
        <f t="shared" si="0"/>
        <v>0.11890808541449928</v>
      </c>
      <c r="G31">
        <f t="shared" si="1"/>
        <v>11.890808541449928</v>
      </c>
      <c r="H31">
        <f t="shared" si="2"/>
        <v>2.8514399771884804E-4</v>
      </c>
      <c r="I31">
        <f t="shared" si="3"/>
        <v>0.28514399771884802</v>
      </c>
      <c r="J31">
        <f t="shared" si="4"/>
        <v>1.9264110961279138E-4</v>
      </c>
      <c r="K31">
        <f t="shared" si="5"/>
        <v>0.19264110961279138</v>
      </c>
    </row>
    <row r="32" spans="4:11" x14ac:dyDescent="0.25">
      <c r="D32">
        <v>3.01</v>
      </c>
      <c r="E32">
        <v>1E-3</v>
      </c>
      <c r="F32">
        <f t="shared" si="0"/>
        <v>0.12257306064987752</v>
      </c>
      <c r="G32">
        <f t="shared" si="1"/>
        <v>12.257306064987752</v>
      </c>
      <c r="H32">
        <f t="shared" si="2"/>
        <v>2.8514399771884804E-4</v>
      </c>
      <c r="I32">
        <f t="shared" si="3"/>
        <v>0.28514399771884802</v>
      </c>
      <c r="J32">
        <f t="shared" si="4"/>
        <v>1.9264110961279138E-4</v>
      </c>
      <c r="K32">
        <f t="shared" si="5"/>
        <v>0.19264110961279138</v>
      </c>
    </row>
    <row r="33" spans="4:11" x14ac:dyDescent="0.25">
      <c r="D33">
        <v>3.1</v>
      </c>
      <c r="E33">
        <v>1E-3</v>
      </c>
      <c r="F33">
        <f t="shared" si="0"/>
        <v>0.12623803588525606</v>
      </c>
      <c r="G33">
        <f t="shared" si="1"/>
        <v>12.623803588525606</v>
      </c>
      <c r="H33">
        <f t="shared" si="2"/>
        <v>2.8514399771884804E-4</v>
      </c>
      <c r="I33">
        <f t="shared" si="3"/>
        <v>0.28514399771884802</v>
      </c>
      <c r="J33">
        <f t="shared" si="4"/>
        <v>1.9264110961279138E-4</v>
      </c>
      <c r="K33">
        <f t="shared" si="5"/>
        <v>0.19264110961279138</v>
      </c>
    </row>
    <row r="34" spans="4:11" x14ac:dyDescent="0.25">
      <c r="D34">
        <v>3.2</v>
      </c>
      <c r="E34">
        <v>1E-3</v>
      </c>
      <c r="F34">
        <f t="shared" si="0"/>
        <v>0.13031023059123198</v>
      </c>
      <c r="G34">
        <f t="shared" si="1"/>
        <v>13.031023059123198</v>
      </c>
      <c r="H34">
        <f t="shared" si="2"/>
        <v>2.8514399771884804E-4</v>
      </c>
      <c r="I34">
        <f t="shared" si="3"/>
        <v>0.28514399771884802</v>
      </c>
      <c r="J34">
        <f t="shared" si="4"/>
        <v>1.9264110961279138E-4</v>
      </c>
      <c r="K34">
        <f t="shared" si="5"/>
        <v>0.19264110961279138</v>
      </c>
    </row>
    <row r="35" spans="4:11" x14ac:dyDescent="0.25">
      <c r="D35">
        <v>3.31</v>
      </c>
      <c r="E35">
        <v>1E-3</v>
      </c>
      <c r="F35">
        <f t="shared" si="0"/>
        <v>0.13478964476780556</v>
      </c>
      <c r="G35">
        <f t="shared" si="1"/>
        <v>13.478964476780556</v>
      </c>
      <c r="H35">
        <f t="shared" si="2"/>
        <v>2.8514399771884804E-4</v>
      </c>
      <c r="I35">
        <f t="shared" si="3"/>
        <v>0.28514399771884802</v>
      </c>
      <c r="J35">
        <f t="shared" si="4"/>
        <v>1.9264110961279138E-4</v>
      </c>
      <c r="K35">
        <f t="shared" si="5"/>
        <v>0.19264110961279138</v>
      </c>
    </row>
    <row r="36" spans="4:11" x14ac:dyDescent="0.25">
      <c r="D36">
        <v>3.41</v>
      </c>
      <c r="E36">
        <v>2E-3</v>
      </c>
      <c r="F36">
        <f t="shared" si="0"/>
        <v>0.13886183947378161</v>
      </c>
      <c r="G36">
        <f t="shared" si="1"/>
        <v>13.886183947378161</v>
      </c>
      <c r="H36">
        <f t="shared" si="2"/>
        <v>5.7028799543769608E-4</v>
      </c>
      <c r="I36">
        <f t="shared" si="3"/>
        <v>0.57028799543769604</v>
      </c>
      <c r="J36">
        <f t="shared" si="4"/>
        <v>3.8528221922558276E-4</v>
      </c>
      <c r="K36">
        <f t="shared" si="5"/>
        <v>0.38528221922558276</v>
      </c>
    </row>
    <row r="37" spans="4:11" x14ac:dyDescent="0.25">
      <c r="D37">
        <v>3.52</v>
      </c>
      <c r="E37">
        <v>2E-3</v>
      </c>
      <c r="F37">
        <f t="shared" si="0"/>
        <v>0.14334125365035519</v>
      </c>
      <c r="G37">
        <f t="shared" si="1"/>
        <v>14.334125365035518</v>
      </c>
      <c r="H37">
        <f t="shared" si="2"/>
        <v>5.7028799543769608E-4</v>
      </c>
      <c r="I37">
        <f t="shared" si="3"/>
        <v>0.57028799543769604</v>
      </c>
      <c r="J37">
        <f t="shared" si="4"/>
        <v>3.8528221922558276E-4</v>
      </c>
      <c r="K37">
        <f t="shared" si="5"/>
        <v>0.38528221922558276</v>
      </c>
    </row>
    <row r="38" spans="4:11" x14ac:dyDescent="0.25">
      <c r="D38">
        <v>3.61</v>
      </c>
      <c r="E38">
        <v>3.0000000000000001E-3</v>
      </c>
      <c r="F38">
        <f t="shared" si="0"/>
        <v>0.14700622888573359</v>
      </c>
      <c r="G38">
        <f t="shared" si="1"/>
        <v>14.700622888573358</v>
      </c>
      <c r="H38">
        <f t="shared" si="2"/>
        <v>8.5543199315654401E-4</v>
      </c>
      <c r="I38">
        <f t="shared" si="3"/>
        <v>0.85543199315654406</v>
      </c>
      <c r="J38">
        <f t="shared" si="4"/>
        <v>5.7792332883837411E-4</v>
      </c>
      <c r="K38">
        <f t="shared" si="5"/>
        <v>0.57792332883837416</v>
      </c>
    </row>
    <row r="39" spans="4:11" x14ac:dyDescent="0.25">
      <c r="D39">
        <v>3.71</v>
      </c>
      <c r="E39">
        <v>2E-3</v>
      </c>
      <c r="F39">
        <f t="shared" si="0"/>
        <v>0.15107842359170964</v>
      </c>
      <c r="G39">
        <f t="shared" si="1"/>
        <v>15.107842359170965</v>
      </c>
      <c r="H39">
        <f t="shared" si="2"/>
        <v>5.7028799543769608E-4</v>
      </c>
      <c r="I39">
        <f t="shared" si="3"/>
        <v>0.57028799543769604</v>
      </c>
      <c r="J39">
        <f t="shared" si="4"/>
        <v>3.8528221922558276E-4</v>
      </c>
      <c r="K39">
        <f t="shared" si="5"/>
        <v>0.38528221922558276</v>
      </c>
    </row>
    <row r="40" spans="4:11" x14ac:dyDescent="0.25">
      <c r="D40">
        <v>3.81</v>
      </c>
      <c r="E40">
        <v>3.0000000000000001E-3</v>
      </c>
      <c r="F40">
        <f t="shared" si="0"/>
        <v>0.15515061829768556</v>
      </c>
      <c r="G40">
        <f t="shared" si="1"/>
        <v>15.515061829768555</v>
      </c>
      <c r="H40">
        <f t="shared" si="2"/>
        <v>8.5543199315654401E-4</v>
      </c>
      <c r="I40">
        <f t="shared" si="3"/>
        <v>0.85543199315654406</v>
      </c>
      <c r="J40">
        <f t="shared" si="4"/>
        <v>5.7792332883837411E-4</v>
      </c>
      <c r="K40">
        <f t="shared" si="5"/>
        <v>0.57792332883837416</v>
      </c>
    </row>
    <row r="41" spans="4:11" x14ac:dyDescent="0.25">
      <c r="D41">
        <v>3.91</v>
      </c>
      <c r="E41">
        <v>3.0000000000000001E-3</v>
      </c>
      <c r="F41">
        <f t="shared" si="0"/>
        <v>0.15922281300366162</v>
      </c>
      <c r="G41">
        <f t="shared" si="1"/>
        <v>15.92228130036616</v>
      </c>
      <c r="H41">
        <f t="shared" si="2"/>
        <v>8.5543199315654401E-4</v>
      </c>
      <c r="I41">
        <f t="shared" si="3"/>
        <v>0.85543199315654406</v>
      </c>
      <c r="J41">
        <f t="shared" si="4"/>
        <v>5.7792332883837411E-4</v>
      </c>
      <c r="K41">
        <f t="shared" si="5"/>
        <v>0.57792332883837416</v>
      </c>
    </row>
    <row r="42" spans="4:11" x14ac:dyDescent="0.25">
      <c r="D42">
        <v>4.01</v>
      </c>
      <c r="E42">
        <v>3.0000000000000001E-3</v>
      </c>
      <c r="F42">
        <f t="shared" si="0"/>
        <v>0.16329500770963754</v>
      </c>
      <c r="G42">
        <f t="shared" si="1"/>
        <v>16.329500770963751</v>
      </c>
      <c r="H42">
        <f t="shared" si="2"/>
        <v>8.5543199315654401E-4</v>
      </c>
      <c r="I42">
        <f t="shared" si="3"/>
        <v>0.85543199315654406</v>
      </c>
      <c r="J42">
        <f t="shared" si="4"/>
        <v>5.7792332883837411E-4</v>
      </c>
      <c r="K42">
        <f t="shared" si="5"/>
        <v>0.57792332883837416</v>
      </c>
    </row>
    <row r="43" spans="4:11" x14ac:dyDescent="0.25">
      <c r="D43">
        <v>4.12</v>
      </c>
      <c r="E43">
        <v>3.0000000000000001E-3</v>
      </c>
      <c r="F43">
        <f t="shared" si="0"/>
        <v>0.16777442188621125</v>
      </c>
      <c r="G43">
        <f t="shared" si="1"/>
        <v>16.777442188621126</v>
      </c>
      <c r="H43">
        <f t="shared" si="2"/>
        <v>8.5543199315654401E-4</v>
      </c>
      <c r="I43">
        <f t="shared" si="3"/>
        <v>0.85543199315654406</v>
      </c>
      <c r="J43">
        <f t="shared" si="4"/>
        <v>5.7792332883837411E-4</v>
      </c>
      <c r="K43">
        <f t="shared" si="5"/>
        <v>0.57792332883837416</v>
      </c>
    </row>
    <row r="44" spans="4:11" x14ac:dyDescent="0.25">
      <c r="D44">
        <v>4.22</v>
      </c>
      <c r="E44">
        <v>4.0000000000000001E-3</v>
      </c>
      <c r="F44">
        <f t="shared" si="0"/>
        <v>0.17184661659218717</v>
      </c>
      <c r="G44">
        <f t="shared" si="1"/>
        <v>17.184661659218715</v>
      </c>
      <c r="H44">
        <f t="shared" si="2"/>
        <v>1.1405759908753922E-3</v>
      </c>
      <c r="I44">
        <f t="shared" si="3"/>
        <v>1.1405759908753921</v>
      </c>
      <c r="J44">
        <f t="shared" si="4"/>
        <v>7.7056443845116551E-4</v>
      </c>
      <c r="K44">
        <f t="shared" si="5"/>
        <v>0.77056443845116551</v>
      </c>
    </row>
    <row r="45" spans="4:11" x14ac:dyDescent="0.25">
      <c r="D45">
        <v>4.32</v>
      </c>
      <c r="E45">
        <v>4.0000000000000001E-3</v>
      </c>
      <c r="F45">
        <f t="shared" si="0"/>
        <v>0.17591881129816322</v>
      </c>
      <c r="G45">
        <f t="shared" si="1"/>
        <v>17.591881129816322</v>
      </c>
      <c r="H45">
        <f t="shared" si="2"/>
        <v>1.1405759908753922E-3</v>
      </c>
      <c r="I45">
        <f t="shared" si="3"/>
        <v>1.1405759908753921</v>
      </c>
      <c r="J45">
        <f t="shared" si="4"/>
        <v>7.7056443845116551E-4</v>
      </c>
      <c r="K45">
        <f t="shared" si="5"/>
        <v>0.77056443845116551</v>
      </c>
    </row>
    <row r="46" spans="4:11" x14ac:dyDescent="0.25">
      <c r="D46">
        <v>4.41</v>
      </c>
      <c r="E46">
        <v>5.0000000000000001E-3</v>
      </c>
      <c r="F46">
        <f t="shared" si="0"/>
        <v>0.17958378653354162</v>
      </c>
      <c r="G46">
        <f t="shared" si="1"/>
        <v>17.95837865335416</v>
      </c>
      <c r="H46">
        <f t="shared" si="2"/>
        <v>1.4257199885942401E-3</v>
      </c>
      <c r="I46">
        <f t="shared" si="3"/>
        <v>1.4257199885942402</v>
      </c>
      <c r="J46">
        <f t="shared" si="4"/>
        <v>9.6320554806395692E-4</v>
      </c>
      <c r="K46">
        <f t="shared" si="5"/>
        <v>0.96320554806395697</v>
      </c>
    </row>
    <row r="47" spans="4:11" x14ac:dyDescent="0.25">
      <c r="D47">
        <v>4.55</v>
      </c>
      <c r="E47">
        <v>5.0000000000000001E-3</v>
      </c>
      <c r="F47">
        <f t="shared" si="0"/>
        <v>0.18528485912190804</v>
      </c>
      <c r="G47">
        <f t="shared" si="1"/>
        <v>18.528485912190803</v>
      </c>
      <c r="H47">
        <f t="shared" si="2"/>
        <v>1.4257199885942401E-3</v>
      </c>
      <c r="I47">
        <f t="shared" si="3"/>
        <v>1.4257199885942402</v>
      </c>
      <c r="J47">
        <f t="shared" si="4"/>
        <v>9.6320554806395692E-4</v>
      </c>
      <c r="K47">
        <f t="shared" si="5"/>
        <v>0.96320554806395697</v>
      </c>
    </row>
    <row r="48" spans="4:11" x14ac:dyDescent="0.25">
      <c r="D48">
        <v>4.63</v>
      </c>
      <c r="E48">
        <v>5.0000000000000001E-3</v>
      </c>
      <c r="F48">
        <f t="shared" si="0"/>
        <v>0.18854261488668878</v>
      </c>
      <c r="G48">
        <f t="shared" si="1"/>
        <v>18.854261488668875</v>
      </c>
      <c r="H48">
        <f t="shared" si="2"/>
        <v>1.4257199885942401E-3</v>
      </c>
      <c r="I48">
        <f t="shared" si="3"/>
        <v>1.4257199885942402</v>
      </c>
      <c r="J48">
        <f t="shared" si="4"/>
        <v>9.6320554806395692E-4</v>
      </c>
      <c r="K48">
        <f t="shared" si="5"/>
        <v>0.96320554806395697</v>
      </c>
    </row>
    <row r="49" spans="4:11" x14ac:dyDescent="0.25">
      <c r="D49">
        <v>4.76</v>
      </c>
      <c r="E49">
        <v>5.0000000000000001E-3</v>
      </c>
      <c r="F49">
        <f t="shared" si="0"/>
        <v>0.19383646800445753</v>
      </c>
      <c r="G49">
        <f t="shared" si="1"/>
        <v>19.383646800445753</v>
      </c>
      <c r="H49">
        <f t="shared" si="2"/>
        <v>1.4257199885942401E-3</v>
      </c>
      <c r="I49">
        <f t="shared" si="3"/>
        <v>1.4257199885942402</v>
      </c>
      <c r="J49">
        <f t="shared" si="4"/>
        <v>9.6320554806395692E-4</v>
      </c>
      <c r="K49">
        <f t="shared" si="5"/>
        <v>0.96320554806395697</v>
      </c>
    </row>
    <row r="50" spans="4:11" x14ac:dyDescent="0.25">
      <c r="D50">
        <v>4.8499999999999996</v>
      </c>
      <c r="E50">
        <v>6.0000000000000001E-3</v>
      </c>
      <c r="F50">
        <f t="shared" si="0"/>
        <v>0.19750144323983607</v>
      </c>
      <c r="G50">
        <f t="shared" si="1"/>
        <v>19.750144323983605</v>
      </c>
      <c r="H50">
        <f t="shared" si="2"/>
        <v>1.710863986313088E-3</v>
      </c>
      <c r="I50">
        <f t="shared" si="3"/>
        <v>1.7108639863130881</v>
      </c>
      <c r="J50">
        <f t="shared" si="4"/>
        <v>1.1558466576767482E-3</v>
      </c>
      <c r="K50">
        <f t="shared" si="5"/>
        <v>1.1558466576767483</v>
      </c>
    </row>
    <row r="51" spans="4:11" x14ac:dyDescent="0.25">
      <c r="D51">
        <v>4.9400000000000004</v>
      </c>
      <c r="E51">
        <v>6.0000000000000001E-3</v>
      </c>
      <c r="F51">
        <f t="shared" si="0"/>
        <v>0.20116641847521446</v>
      </c>
      <c r="G51">
        <f t="shared" si="1"/>
        <v>20.116641847521446</v>
      </c>
      <c r="H51">
        <f t="shared" si="2"/>
        <v>1.710863986313088E-3</v>
      </c>
      <c r="I51">
        <f t="shared" si="3"/>
        <v>1.7108639863130881</v>
      </c>
      <c r="J51">
        <f t="shared" si="4"/>
        <v>1.1558466576767482E-3</v>
      </c>
      <c r="K51">
        <f t="shared" si="5"/>
        <v>1.1558466576767483</v>
      </c>
    </row>
    <row r="52" spans="4:11" x14ac:dyDescent="0.25">
      <c r="D52">
        <v>5.05</v>
      </c>
      <c r="E52">
        <v>7.0000000000000001E-3</v>
      </c>
      <c r="F52">
        <f t="shared" si="0"/>
        <v>0.20564583265178804</v>
      </c>
      <c r="G52">
        <f t="shared" si="1"/>
        <v>20.564583265178804</v>
      </c>
      <c r="H52">
        <f t="shared" si="2"/>
        <v>1.996007984031936E-3</v>
      </c>
      <c r="I52">
        <f t="shared" si="3"/>
        <v>1.996007984031936</v>
      </c>
      <c r="J52">
        <f t="shared" si="4"/>
        <v>1.3484877672895396E-3</v>
      </c>
      <c r="K52">
        <f t="shared" si="5"/>
        <v>1.3484877672895397</v>
      </c>
    </row>
    <row r="53" spans="4:11" x14ac:dyDescent="0.25">
      <c r="D53">
        <v>5.16</v>
      </c>
      <c r="E53">
        <v>7.0000000000000001E-3</v>
      </c>
      <c r="F53">
        <f t="shared" si="0"/>
        <v>0.21012524682836162</v>
      </c>
      <c r="G53">
        <f t="shared" si="1"/>
        <v>21.012524682836162</v>
      </c>
      <c r="H53">
        <f t="shared" si="2"/>
        <v>1.996007984031936E-3</v>
      </c>
      <c r="I53">
        <f t="shared" si="3"/>
        <v>1.996007984031936</v>
      </c>
      <c r="J53">
        <f t="shared" si="4"/>
        <v>1.3484877672895396E-3</v>
      </c>
      <c r="K53">
        <f t="shared" si="5"/>
        <v>1.3484877672895397</v>
      </c>
    </row>
    <row r="54" spans="4:11" x14ac:dyDescent="0.25">
      <c r="D54">
        <v>5.26</v>
      </c>
      <c r="E54">
        <v>7.0000000000000001E-3</v>
      </c>
      <c r="F54">
        <f t="shared" si="0"/>
        <v>0.21419744153433753</v>
      </c>
      <c r="G54">
        <f t="shared" si="1"/>
        <v>21.419744153433751</v>
      </c>
      <c r="H54">
        <f t="shared" si="2"/>
        <v>1.996007984031936E-3</v>
      </c>
      <c r="I54">
        <f t="shared" si="3"/>
        <v>1.996007984031936</v>
      </c>
      <c r="J54">
        <f t="shared" si="4"/>
        <v>1.3484877672895396E-3</v>
      </c>
      <c r="K54">
        <f t="shared" si="5"/>
        <v>1.3484877672895397</v>
      </c>
    </row>
    <row r="55" spans="4:11" x14ac:dyDescent="0.25">
      <c r="D55">
        <v>5.35</v>
      </c>
      <c r="E55">
        <v>8.0000000000000002E-3</v>
      </c>
      <c r="F55">
        <f t="shared" si="0"/>
        <v>0.21786241676971607</v>
      </c>
      <c r="G55">
        <f t="shared" si="1"/>
        <v>21.786241676971606</v>
      </c>
      <c r="H55">
        <f t="shared" si="2"/>
        <v>2.2811519817507843E-3</v>
      </c>
      <c r="I55">
        <f t="shared" si="3"/>
        <v>2.2811519817507842</v>
      </c>
      <c r="J55">
        <f t="shared" si="4"/>
        <v>1.541128876902331E-3</v>
      </c>
      <c r="K55">
        <f t="shared" si="5"/>
        <v>1.541128876902331</v>
      </c>
    </row>
    <row r="56" spans="4:11" x14ac:dyDescent="0.25">
      <c r="D56">
        <v>5.42</v>
      </c>
      <c r="E56">
        <v>8.0000000000000002E-3</v>
      </c>
      <c r="F56">
        <f t="shared" si="0"/>
        <v>0.22071295306389929</v>
      </c>
      <c r="G56">
        <f t="shared" si="1"/>
        <v>22.071295306389931</v>
      </c>
      <c r="H56">
        <f t="shared" si="2"/>
        <v>2.2811519817507843E-3</v>
      </c>
      <c r="I56">
        <f t="shared" si="3"/>
        <v>2.2811519817507842</v>
      </c>
      <c r="J56">
        <f t="shared" si="4"/>
        <v>1.541128876902331E-3</v>
      </c>
      <c r="K56">
        <f t="shared" si="5"/>
        <v>1.541128876902331</v>
      </c>
    </row>
    <row r="57" spans="4:11" x14ac:dyDescent="0.25">
      <c r="D57">
        <v>5.55</v>
      </c>
      <c r="E57">
        <v>8.9999999999999993E-3</v>
      </c>
      <c r="F57">
        <f t="shared" si="0"/>
        <v>0.22600680618166805</v>
      </c>
      <c r="G57">
        <f t="shared" si="1"/>
        <v>22.600680618166805</v>
      </c>
      <c r="H57">
        <f t="shared" si="2"/>
        <v>2.5662959794696318E-3</v>
      </c>
      <c r="I57">
        <f t="shared" si="3"/>
        <v>2.5662959794696318</v>
      </c>
      <c r="J57">
        <f t="shared" si="4"/>
        <v>1.7337699865151222E-3</v>
      </c>
      <c r="K57">
        <f t="shared" si="5"/>
        <v>1.7337699865151222</v>
      </c>
    </row>
    <row r="58" spans="4:11" x14ac:dyDescent="0.25">
      <c r="D58">
        <v>5.63</v>
      </c>
      <c r="E58">
        <v>8.9999999999999993E-3</v>
      </c>
      <c r="F58">
        <f t="shared" si="0"/>
        <v>0.22926456194644876</v>
      </c>
      <c r="G58">
        <f t="shared" si="1"/>
        <v>22.926456194644878</v>
      </c>
      <c r="H58">
        <f t="shared" si="2"/>
        <v>2.5662959794696318E-3</v>
      </c>
      <c r="I58">
        <f t="shared" si="3"/>
        <v>2.5662959794696318</v>
      </c>
      <c r="J58">
        <f t="shared" si="4"/>
        <v>1.7337699865151222E-3</v>
      </c>
      <c r="K58">
        <f t="shared" si="5"/>
        <v>1.7337699865151222</v>
      </c>
    </row>
    <row r="59" spans="4:11" x14ac:dyDescent="0.25">
      <c r="D59">
        <v>5.72</v>
      </c>
      <c r="E59">
        <v>8.9999999999999993E-3</v>
      </c>
      <c r="F59">
        <f t="shared" si="0"/>
        <v>0.23292953718182716</v>
      </c>
      <c r="G59">
        <f t="shared" si="1"/>
        <v>23.292953718182716</v>
      </c>
      <c r="H59">
        <f t="shared" si="2"/>
        <v>2.5662959794696318E-3</v>
      </c>
      <c r="I59">
        <f t="shared" si="3"/>
        <v>2.5662959794696318</v>
      </c>
      <c r="J59">
        <f t="shared" si="4"/>
        <v>1.7337699865151222E-3</v>
      </c>
      <c r="K59">
        <f t="shared" si="5"/>
        <v>1.7337699865151222</v>
      </c>
    </row>
    <row r="60" spans="4:11" x14ac:dyDescent="0.25">
      <c r="D60">
        <v>5.81</v>
      </c>
      <c r="E60">
        <v>0.01</v>
      </c>
      <c r="F60">
        <f t="shared" si="0"/>
        <v>0.23659451241720555</v>
      </c>
      <c r="G60">
        <f t="shared" si="1"/>
        <v>23.659451241720557</v>
      </c>
      <c r="H60">
        <f t="shared" si="2"/>
        <v>2.8514399771884802E-3</v>
      </c>
      <c r="I60">
        <f t="shared" si="3"/>
        <v>2.8514399771884804</v>
      </c>
      <c r="J60">
        <f t="shared" si="4"/>
        <v>1.9264110961279138E-3</v>
      </c>
      <c r="K60">
        <f t="shared" si="5"/>
        <v>1.9264110961279139</v>
      </c>
    </row>
    <row r="61" spans="4:11" x14ac:dyDescent="0.25">
      <c r="D61">
        <v>5.91</v>
      </c>
      <c r="E61">
        <v>0.01</v>
      </c>
      <c r="F61">
        <f t="shared" si="0"/>
        <v>0.24066670712318161</v>
      </c>
      <c r="G61">
        <f t="shared" si="1"/>
        <v>24.06667071231816</v>
      </c>
      <c r="H61">
        <f t="shared" si="2"/>
        <v>2.8514399771884802E-3</v>
      </c>
      <c r="I61">
        <f t="shared" si="3"/>
        <v>2.8514399771884804</v>
      </c>
      <c r="J61">
        <f t="shared" si="4"/>
        <v>1.9264110961279138E-3</v>
      </c>
      <c r="K61">
        <f t="shared" si="5"/>
        <v>1.9264110961279139</v>
      </c>
    </row>
    <row r="62" spans="4:11" x14ac:dyDescent="0.25">
      <c r="D62">
        <v>6.04</v>
      </c>
      <c r="E62">
        <v>0.01</v>
      </c>
      <c r="F62">
        <f t="shared" si="0"/>
        <v>0.24596056024095037</v>
      </c>
      <c r="G62">
        <f t="shared" si="1"/>
        <v>24.596056024095038</v>
      </c>
      <c r="H62">
        <f t="shared" si="2"/>
        <v>2.8514399771884802E-3</v>
      </c>
      <c r="I62">
        <f t="shared" si="3"/>
        <v>2.8514399771884804</v>
      </c>
      <c r="J62">
        <f t="shared" si="4"/>
        <v>1.9264110961279138E-3</v>
      </c>
      <c r="K62">
        <f t="shared" si="5"/>
        <v>1.9264110961279139</v>
      </c>
    </row>
    <row r="63" spans="4:11" x14ac:dyDescent="0.25">
      <c r="D63">
        <v>6.13</v>
      </c>
      <c r="E63">
        <v>0.01</v>
      </c>
      <c r="F63">
        <f t="shared" si="0"/>
        <v>0.24962553547632876</v>
      </c>
      <c r="G63">
        <f t="shared" si="1"/>
        <v>24.962553547632876</v>
      </c>
      <c r="H63">
        <f t="shared" si="2"/>
        <v>2.8514399771884802E-3</v>
      </c>
      <c r="I63">
        <f t="shared" si="3"/>
        <v>2.8514399771884804</v>
      </c>
      <c r="J63">
        <f t="shared" si="4"/>
        <v>1.9264110961279138E-3</v>
      </c>
      <c r="K63">
        <f t="shared" si="5"/>
        <v>1.9264110961279139</v>
      </c>
    </row>
    <row r="64" spans="4:11" x14ac:dyDescent="0.25">
      <c r="D64">
        <v>6.23</v>
      </c>
      <c r="E64">
        <v>1.0999999999999999E-2</v>
      </c>
      <c r="F64">
        <f t="shared" si="0"/>
        <v>0.25369773018230485</v>
      </c>
      <c r="G64">
        <f t="shared" si="1"/>
        <v>25.369773018230482</v>
      </c>
      <c r="H64">
        <f t="shared" si="2"/>
        <v>3.1365839749073281E-3</v>
      </c>
      <c r="I64">
        <f t="shared" si="3"/>
        <v>3.1365839749073281</v>
      </c>
      <c r="J64">
        <f t="shared" si="4"/>
        <v>2.119052205740705E-3</v>
      </c>
      <c r="K64">
        <f t="shared" si="5"/>
        <v>2.1190522057407049</v>
      </c>
    </row>
    <row r="65" spans="4:11" x14ac:dyDescent="0.25">
      <c r="D65">
        <v>6.3</v>
      </c>
      <c r="E65">
        <v>1.2E-2</v>
      </c>
      <c r="F65">
        <f t="shared" si="0"/>
        <v>0.25654826647648804</v>
      </c>
      <c r="G65">
        <f t="shared" si="1"/>
        <v>25.654826647648807</v>
      </c>
      <c r="H65">
        <f t="shared" si="2"/>
        <v>3.4217279726261761E-3</v>
      </c>
      <c r="I65">
        <f t="shared" si="3"/>
        <v>3.4217279726261762</v>
      </c>
      <c r="J65">
        <f t="shared" si="4"/>
        <v>2.3116933153534964E-3</v>
      </c>
      <c r="K65">
        <f t="shared" si="5"/>
        <v>2.3116933153534966</v>
      </c>
    </row>
    <row r="66" spans="4:11" x14ac:dyDescent="0.25">
      <c r="D66">
        <v>6.43</v>
      </c>
      <c r="E66">
        <v>1.2E-2</v>
      </c>
      <c r="F66">
        <f t="shared" si="0"/>
        <v>0.26184211959425679</v>
      </c>
      <c r="G66">
        <f t="shared" si="1"/>
        <v>26.184211959425681</v>
      </c>
      <c r="H66">
        <f t="shared" si="2"/>
        <v>3.4217279726261761E-3</v>
      </c>
      <c r="I66">
        <f t="shared" si="3"/>
        <v>3.4217279726261762</v>
      </c>
      <c r="J66">
        <f t="shared" si="4"/>
        <v>2.3116933153534964E-3</v>
      </c>
      <c r="K66">
        <f t="shared" si="5"/>
        <v>2.3116933153534966</v>
      </c>
    </row>
    <row r="67" spans="4:11" x14ac:dyDescent="0.25">
      <c r="D67">
        <v>6.53</v>
      </c>
      <c r="E67">
        <v>1.2E-2</v>
      </c>
      <c r="F67">
        <f t="shared" ref="F67:F110" si="6">($B$2+(2*D67)-$B$2)/$B$6</f>
        <v>0.26591431430023288</v>
      </c>
      <c r="G67">
        <f t="shared" ref="G67:G110" si="7">(100*(($B$2+(2*D67)-$B$2))/$B$6)</f>
        <v>26.591431430023285</v>
      </c>
      <c r="H67">
        <f t="shared" ref="H67:H110" si="8">(E67/(2*$B$3*$B$4))</f>
        <v>3.4217279726261761E-3</v>
      </c>
      <c r="I67">
        <f t="shared" ref="I67:I110" si="9">H67*1000</f>
        <v>3.4217279726261762</v>
      </c>
      <c r="J67">
        <f t="shared" ref="J67:J110" si="10">(E67/$B$8)</f>
        <v>2.3116933153534964E-3</v>
      </c>
      <c r="K67">
        <f t="shared" ref="K67:K110" si="11">J67*1000</f>
        <v>2.3116933153534966</v>
      </c>
    </row>
    <row r="68" spans="4:11" x14ac:dyDescent="0.25">
      <c r="D68">
        <v>6.63</v>
      </c>
      <c r="E68">
        <v>1.2999999999999999E-2</v>
      </c>
      <c r="F68">
        <f t="shared" si="6"/>
        <v>0.2699865090062088</v>
      </c>
      <c r="G68">
        <f t="shared" si="7"/>
        <v>26.998650900620877</v>
      </c>
      <c r="H68">
        <f t="shared" si="8"/>
        <v>3.706871970345024E-3</v>
      </c>
      <c r="I68">
        <f t="shared" si="9"/>
        <v>3.7068719703450239</v>
      </c>
      <c r="J68">
        <f t="shared" si="10"/>
        <v>2.5043344249662878E-3</v>
      </c>
      <c r="K68">
        <f t="shared" si="11"/>
        <v>2.504334424966288</v>
      </c>
    </row>
    <row r="69" spans="4:11" x14ac:dyDescent="0.25">
      <c r="D69">
        <v>6.7</v>
      </c>
      <c r="E69">
        <v>1.2999999999999999E-2</v>
      </c>
      <c r="F69">
        <f t="shared" si="6"/>
        <v>0.27283704530039199</v>
      </c>
      <c r="G69">
        <f t="shared" si="7"/>
        <v>27.283704530039195</v>
      </c>
      <c r="H69">
        <f t="shared" si="8"/>
        <v>3.706871970345024E-3</v>
      </c>
      <c r="I69">
        <f t="shared" si="9"/>
        <v>3.7068719703450239</v>
      </c>
      <c r="J69">
        <f t="shared" si="10"/>
        <v>2.5043344249662878E-3</v>
      </c>
      <c r="K69">
        <f t="shared" si="11"/>
        <v>2.504334424966288</v>
      </c>
    </row>
    <row r="70" spans="4:11" x14ac:dyDescent="0.25">
      <c r="D70">
        <v>6.83</v>
      </c>
      <c r="E70">
        <v>1.4E-2</v>
      </c>
      <c r="F70">
        <f t="shared" si="6"/>
        <v>0.27813089841816074</v>
      </c>
      <c r="G70">
        <f t="shared" si="7"/>
        <v>27.813089841816073</v>
      </c>
      <c r="H70">
        <f t="shared" si="8"/>
        <v>3.9920159680638719E-3</v>
      </c>
      <c r="I70">
        <f t="shared" si="9"/>
        <v>3.992015968063872</v>
      </c>
      <c r="J70">
        <f t="shared" si="10"/>
        <v>2.6969755345790792E-3</v>
      </c>
      <c r="K70">
        <f t="shared" si="11"/>
        <v>2.6969755345790793</v>
      </c>
    </row>
    <row r="71" spans="4:11" x14ac:dyDescent="0.25">
      <c r="D71">
        <v>6.91</v>
      </c>
      <c r="E71">
        <v>1.4999999999999999E-2</v>
      </c>
      <c r="F71">
        <f t="shared" si="6"/>
        <v>0.28138865418294162</v>
      </c>
      <c r="G71">
        <f t="shared" si="7"/>
        <v>28.138865418294163</v>
      </c>
      <c r="H71">
        <f t="shared" si="8"/>
        <v>4.2771599657827203E-3</v>
      </c>
      <c r="I71">
        <f t="shared" si="9"/>
        <v>4.2771599657827206</v>
      </c>
      <c r="J71">
        <f t="shared" si="10"/>
        <v>2.8896166441918707E-3</v>
      </c>
      <c r="K71">
        <f t="shared" si="11"/>
        <v>2.8896166441918707</v>
      </c>
    </row>
    <row r="72" spans="4:11" x14ac:dyDescent="0.25">
      <c r="D72">
        <v>7</v>
      </c>
      <c r="E72">
        <v>1.4999999999999999E-2</v>
      </c>
      <c r="F72">
        <f t="shared" si="6"/>
        <v>0.28505362941832002</v>
      </c>
      <c r="G72">
        <f t="shared" si="7"/>
        <v>28.505362941832001</v>
      </c>
      <c r="H72">
        <f t="shared" si="8"/>
        <v>4.2771599657827203E-3</v>
      </c>
      <c r="I72">
        <f t="shared" si="9"/>
        <v>4.2771599657827206</v>
      </c>
      <c r="J72">
        <f t="shared" si="10"/>
        <v>2.8896166441918707E-3</v>
      </c>
      <c r="K72">
        <f t="shared" si="11"/>
        <v>2.8896166441918707</v>
      </c>
    </row>
    <row r="73" spans="4:11" x14ac:dyDescent="0.25">
      <c r="D73">
        <v>7.1</v>
      </c>
      <c r="E73">
        <v>1.4999999999999999E-2</v>
      </c>
      <c r="F73">
        <f t="shared" si="6"/>
        <v>0.28912582412429605</v>
      </c>
      <c r="G73">
        <f t="shared" si="7"/>
        <v>28.912582412429607</v>
      </c>
      <c r="H73">
        <f t="shared" si="8"/>
        <v>4.2771599657827203E-3</v>
      </c>
      <c r="I73">
        <f t="shared" si="9"/>
        <v>4.2771599657827206</v>
      </c>
      <c r="J73">
        <f t="shared" si="10"/>
        <v>2.8896166441918707E-3</v>
      </c>
      <c r="K73">
        <f t="shared" si="11"/>
        <v>2.8896166441918707</v>
      </c>
    </row>
    <row r="74" spans="4:11" x14ac:dyDescent="0.25">
      <c r="D74">
        <v>7.2</v>
      </c>
      <c r="E74">
        <v>1.6E-2</v>
      </c>
      <c r="F74">
        <f t="shared" si="6"/>
        <v>0.29319801883027197</v>
      </c>
      <c r="G74">
        <f t="shared" si="7"/>
        <v>29.319801883027196</v>
      </c>
      <c r="H74">
        <f t="shared" si="8"/>
        <v>4.5623039635015687E-3</v>
      </c>
      <c r="I74">
        <f t="shared" si="9"/>
        <v>4.5623039635015683</v>
      </c>
      <c r="J74">
        <f t="shared" si="10"/>
        <v>3.0822577538046621E-3</v>
      </c>
      <c r="K74">
        <f t="shared" si="11"/>
        <v>3.082257753804662</v>
      </c>
    </row>
    <row r="75" spans="4:11" x14ac:dyDescent="0.25">
      <c r="D75">
        <v>7.31</v>
      </c>
      <c r="E75">
        <v>1.7000000000000001E-2</v>
      </c>
      <c r="F75">
        <f t="shared" si="6"/>
        <v>0.29767743300684557</v>
      </c>
      <c r="G75">
        <f t="shared" si="7"/>
        <v>29.767743300684558</v>
      </c>
      <c r="H75">
        <f t="shared" si="8"/>
        <v>4.8474479612204162E-3</v>
      </c>
      <c r="I75">
        <f t="shared" si="9"/>
        <v>4.847447961220416</v>
      </c>
      <c r="J75">
        <f t="shared" si="10"/>
        <v>3.2748988634174535E-3</v>
      </c>
      <c r="K75">
        <f t="shared" si="11"/>
        <v>3.2748988634174534</v>
      </c>
    </row>
    <row r="76" spans="4:11" x14ac:dyDescent="0.25">
      <c r="D76">
        <v>7.43</v>
      </c>
      <c r="E76">
        <v>1.7000000000000001E-2</v>
      </c>
      <c r="F76">
        <f t="shared" si="6"/>
        <v>0.30256406665401681</v>
      </c>
      <c r="G76">
        <f t="shared" si="7"/>
        <v>30.256406665401681</v>
      </c>
      <c r="H76">
        <f t="shared" si="8"/>
        <v>4.8474479612204162E-3</v>
      </c>
      <c r="I76">
        <f t="shared" si="9"/>
        <v>4.847447961220416</v>
      </c>
      <c r="J76">
        <f t="shared" si="10"/>
        <v>3.2748988634174535E-3</v>
      </c>
      <c r="K76">
        <f t="shared" si="11"/>
        <v>3.2748988634174534</v>
      </c>
    </row>
    <row r="77" spans="4:11" x14ac:dyDescent="0.25">
      <c r="D77">
        <v>7.55</v>
      </c>
      <c r="E77">
        <v>1.7999999999999999E-2</v>
      </c>
      <c r="F77">
        <f t="shared" si="6"/>
        <v>0.30745070030118804</v>
      </c>
      <c r="G77">
        <f t="shared" si="7"/>
        <v>30.745070030118807</v>
      </c>
      <c r="H77">
        <f t="shared" si="8"/>
        <v>5.1325919589392636E-3</v>
      </c>
      <c r="I77">
        <f t="shared" si="9"/>
        <v>5.1325919589392637</v>
      </c>
      <c r="J77">
        <f t="shared" si="10"/>
        <v>3.4675399730302444E-3</v>
      </c>
      <c r="K77">
        <f t="shared" si="11"/>
        <v>3.4675399730302443</v>
      </c>
    </row>
    <row r="78" spans="4:11" x14ac:dyDescent="0.25">
      <c r="D78">
        <v>7.64</v>
      </c>
      <c r="E78">
        <v>1.7999999999999999E-2</v>
      </c>
      <c r="F78">
        <f t="shared" si="6"/>
        <v>0.31111567553656644</v>
      </c>
      <c r="G78">
        <f t="shared" si="7"/>
        <v>31.111567553656641</v>
      </c>
      <c r="H78">
        <f t="shared" si="8"/>
        <v>5.1325919589392636E-3</v>
      </c>
      <c r="I78">
        <f t="shared" si="9"/>
        <v>5.1325919589392637</v>
      </c>
      <c r="J78">
        <f t="shared" si="10"/>
        <v>3.4675399730302444E-3</v>
      </c>
      <c r="K78">
        <f t="shared" si="11"/>
        <v>3.4675399730302443</v>
      </c>
    </row>
    <row r="79" spans="4:11" x14ac:dyDescent="0.25">
      <c r="D79">
        <v>7.72</v>
      </c>
      <c r="E79">
        <v>1.9E-2</v>
      </c>
      <c r="F79">
        <f t="shared" si="6"/>
        <v>0.31437343130134715</v>
      </c>
      <c r="G79">
        <f t="shared" si="7"/>
        <v>31.437343130134717</v>
      </c>
      <c r="H79">
        <f t="shared" si="8"/>
        <v>5.417735956658112E-3</v>
      </c>
      <c r="I79">
        <f t="shared" si="9"/>
        <v>5.4177359566581123</v>
      </c>
      <c r="J79">
        <f t="shared" si="10"/>
        <v>3.6601810826430358E-3</v>
      </c>
      <c r="K79">
        <f t="shared" si="11"/>
        <v>3.6601810826430357</v>
      </c>
    </row>
    <row r="80" spans="4:11" x14ac:dyDescent="0.25">
      <c r="D80">
        <v>7.83</v>
      </c>
      <c r="E80">
        <v>1.9E-2</v>
      </c>
      <c r="F80">
        <f t="shared" si="6"/>
        <v>0.31885284547792075</v>
      </c>
      <c r="G80">
        <f t="shared" si="7"/>
        <v>31.885284547792072</v>
      </c>
      <c r="H80">
        <f t="shared" si="8"/>
        <v>5.417735956658112E-3</v>
      </c>
      <c r="I80">
        <f t="shared" si="9"/>
        <v>5.4177359566581123</v>
      </c>
      <c r="J80">
        <f t="shared" si="10"/>
        <v>3.6601810826430358E-3</v>
      </c>
      <c r="K80">
        <f t="shared" si="11"/>
        <v>3.6601810826430357</v>
      </c>
    </row>
    <row r="81" spans="4:11" x14ac:dyDescent="0.25">
      <c r="D81">
        <v>7.94</v>
      </c>
      <c r="E81">
        <v>2.1000000000000001E-2</v>
      </c>
      <c r="F81">
        <f t="shared" si="6"/>
        <v>0.32333225965449447</v>
      </c>
      <c r="G81">
        <f t="shared" si="7"/>
        <v>32.333225965449444</v>
      </c>
      <c r="H81">
        <f t="shared" si="8"/>
        <v>5.9880239520958087E-3</v>
      </c>
      <c r="I81">
        <f t="shared" si="9"/>
        <v>5.9880239520958085</v>
      </c>
      <c r="J81">
        <f t="shared" si="10"/>
        <v>4.0454633018686195E-3</v>
      </c>
      <c r="K81">
        <f t="shared" si="11"/>
        <v>4.0454633018686197</v>
      </c>
    </row>
    <row r="82" spans="4:11" x14ac:dyDescent="0.25">
      <c r="D82">
        <v>8.06</v>
      </c>
      <c r="E82">
        <v>2.1000000000000001E-2</v>
      </c>
      <c r="F82">
        <f t="shared" si="6"/>
        <v>0.3282188933016657</v>
      </c>
      <c r="G82">
        <f t="shared" si="7"/>
        <v>32.82188933016657</v>
      </c>
      <c r="H82">
        <f t="shared" si="8"/>
        <v>5.9880239520958087E-3</v>
      </c>
      <c r="I82">
        <f t="shared" si="9"/>
        <v>5.9880239520958085</v>
      </c>
      <c r="J82">
        <f t="shared" si="10"/>
        <v>4.0454633018686195E-3</v>
      </c>
      <c r="K82">
        <f t="shared" si="11"/>
        <v>4.0454633018686197</v>
      </c>
    </row>
    <row r="83" spans="4:11" x14ac:dyDescent="0.25">
      <c r="D83">
        <v>8.14</v>
      </c>
      <c r="E83">
        <v>2.1000000000000001E-2</v>
      </c>
      <c r="F83">
        <f t="shared" si="6"/>
        <v>0.33147664906644642</v>
      </c>
      <c r="G83">
        <f t="shared" si="7"/>
        <v>33.147664906644643</v>
      </c>
      <c r="H83">
        <f t="shared" si="8"/>
        <v>5.9880239520958087E-3</v>
      </c>
      <c r="I83">
        <f t="shared" si="9"/>
        <v>5.9880239520958085</v>
      </c>
      <c r="J83">
        <f t="shared" si="10"/>
        <v>4.0454633018686195E-3</v>
      </c>
      <c r="K83">
        <f t="shared" si="11"/>
        <v>4.0454633018686197</v>
      </c>
    </row>
    <row r="84" spans="4:11" x14ac:dyDescent="0.25">
      <c r="D84">
        <v>8.25</v>
      </c>
      <c r="E84">
        <v>2.1999999999999999E-2</v>
      </c>
      <c r="F84">
        <f t="shared" si="6"/>
        <v>0.33595606324302002</v>
      </c>
      <c r="G84">
        <f t="shared" si="7"/>
        <v>33.595606324302004</v>
      </c>
      <c r="H84">
        <f t="shared" si="8"/>
        <v>6.2731679498146562E-3</v>
      </c>
      <c r="I84">
        <f t="shared" si="9"/>
        <v>6.2731679498146562</v>
      </c>
      <c r="J84">
        <f t="shared" si="10"/>
        <v>4.2381044114814101E-3</v>
      </c>
      <c r="K84">
        <f t="shared" si="11"/>
        <v>4.2381044114814097</v>
      </c>
    </row>
    <row r="85" spans="4:11" x14ac:dyDescent="0.25">
      <c r="D85">
        <v>8.33</v>
      </c>
      <c r="E85">
        <v>2.1999999999999999E-2</v>
      </c>
      <c r="F85">
        <f t="shared" si="6"/>
        <v>0.33921381900780073</v>
      </c>
      <c r="G85">
        <f t="shared" si="7"/>
        <v>33.921381900780069</v>
      </c>
      <c r="H85">
        <f t="shared" si="8"/>
        <v>6.2731679498146562E-3</v>
      </c>
      <c r="I85">
        <f t="shared" si="9"/>
        <v>6.2731679498146562</v>
      </c>
      <c r="J85">
        <f t="shared" si="10"/>
        <v>4.2381044114814101E-3</v>
      </c>
      <c r="K85">
        <f t="shared" si="11"/>
        <v>4.2381044114814097</v>
      </c>
    </row>
    <row r="86" spans="4:11" x14ac:dyDescent="0.25">
      <c r="D86">
        <v>8.44</v>
      </c>
      <c r="E86">
        <v>2.1999999999999999E-2</v>
      </c>
      <c r="F86">
        <f t="shared" si="6"/>
        <v>0.34369323318437434</v>
      </c>
      <c r="G86">
        <f t="shared" si="7"/>
        <v>34.369323318437431</v>
      </c>
      <c r="H86">
        <f t="shared" si="8"/>
        <v>6.2731679498146562E-3</v>
      </c>
      <c r="I86">
        <f t="shared" si="9"/>
        <v>6.2731679498146562</v>
      </c>
      <c r="J86">
        <f t="shared" si="10"/>
        <v>4.2381044114814101E-3</v>
      </c>
      <c r="K86">
        <f t="shared" si="11"/>
        <v>4.2381044114814097</v>
      </c>
    </row>
    <row r="87" spans="4:11" x14ac:dyDescent="0.25">
      <c r="D87">
        <v>8.5399999999999991</v>
      </c>
      <c r="E87">
        <v>2.3E-2</v>
      </c>
      <c r="F87">
        <f t="shared" si="6"/>
        <v>0.34776542789035036</v>
      </c>
      <c r="G87">
        <f t="shared" si="7"/>
        <v>34.776542789035034</v>
      </c>
      <c r="H87">
        <f t="shared" si="8"/>
        <v>6.5583119475335037E-3</v>
      </c>
      <c r="I87">
        <f t="shared" si="9"/>
        <v>6.5583119475335039</v>
      </c>
      <c r="J87">
        <f t="shared" si="10"/>
        <v>4.4307455210942015E-3</v>
      </c>
      <c r="K87">
        <f t="shared" si="11"/>
        <v>4.4307455210942015</v>
      </c>
    </row>
    <row r="88" spans="4:11" x14ac:dyDescent="0.25">
      <c r="D88">
        <v>8.61</v>
      </c>
      <c r="E88">
        <v>2.4E-2</v>
      </c>
      <c r="F88">
        <f t="shared" si="6"/>
        <v>0.35061596418453361</v>
      </c>
      <c r="G88">
        <f t="shared" si="7"/>
        <v>35.061596418453362</v>
      </c>
      <c r="H88">
        <f t="shared" si="8"/>
        <v>6.8434559452523521E-3</v>
      </c>
      <c r="I88">
        <f t="shared" si="9"/>
        <v>6.8434559452523525</v>
      </c>
      <c r="J88">
        <f t="shared" si="10"/>
        <v>4.6233866307069929E-3</v>
      </c>
      <c r="K88">
        <f t="shared" si="11"/>
        <v>4.6233866307069933</v>
      </c>
    </row>
    <row r="89" spans="4:11" x14ac:dyDescent="0.25">
      <c r="D89">
        <v>8.7200000000000006</v>
      </c>
      <c r="E89">
        <v>2.5000000000000001E-2</v>
      </c>
      <c r="F89">
        <f t="shared" si="6"/>
        <v>0.35509537836110716</v>
      </c>
      <c r="G89">
        <f t="shared" si="7"/>
        <v>35.509537836110717</v>
      </c>
      <c r="H89">
        <f t="shared" si="8"/>
        <v>7.1285999429712005E-3</v>
      </c>
      <c r="I89">
        <f t="shared" si="9"/>
        <v>7.1285999429712001</v>
      </c>
      <c r="J89">
        <f t="shared" si="10"/>
        <v>4.8160277403197843E-3</v>
      </c>
      <c r="K89">
        <f t="shared" si="11"/>
        <v>4.8160277403197842</v>
      </c>
    </row>
    <row r="90" spans="4:11" x14ac:dyDescent="0.25">
      <c r="D90">
        <v>8.8000000000000007</v>
      </c>
      <c r="E90">
        <v>2.5000000000000001E-2</v>
      </c>
      <c r="F90">
        <f t="shared" si="6"/>
        <v>0.35835313412588804</v>
      </c>
      <c r="G90">
        <f t="shared" si="7"/>
        <v>35.835313412588803</v>
      </c>
      <c r="H90">
        <f t="shared" si="8"/>
        <v>7.1285999429712005E-3</v>
      </c>
      <c r="I90">
        <f t="shared" si="9"/>
        <v>7.1285999429712001</v>
      </c>
      <c r="J90">
        <f t="shared" si="10"/>
        <v>4.8160277403197843E-3</v>
      </c>
      <c r="K90">
        <f t="shared" si="11"/>
        <v>4.8160277403197842</v>
      </c>
    </row>
    <row r="91" spans="4:11" x14ac:dyDescent="0.25">
      <c r="D91">
        <v>8.93</v>
      </c>
      <c r="E91">
        <v>2.5999999999999999E-2</v>
      </c>
      <c r="F91">
        <f t="shared" si="6"/>
        <v>0.36364698724365679</v>
      </c>
      <c r="G91">
        <f t="shared" si="7"/>
        <v>36.364698724365681</v>
      </c>
      <c r="H91">
        <f t="shared" si="8"/>
        <v>7.413743940690048E-3</v>
      </c>
      <c r="I91">
        <f t="shared" si="9"/>
        <v>7.4137439406900478</v>
      </c>
      <c r="J91">
        <f t="shared" si="10"/>
        <v>5.0086688499325757E-3</v>
      </c>
      <c r="K91">
        <f t="shared" si="11"/>
        <v>5.008668849932576</v>
      </c>
    </row>
    <row r="92" spans="4:11" x14ac:dyDescent="0.25">
      <c r="D92">
        <v>9.0500000000000007</v>
      </c>
      <c r="E92">
        <v>2.5999999999999999E-2</v>
      </c>
      <c r="F92">
        <f t="shared" si="6"/>
        <v>0.36853362089082803</v>
      </c>
      <c r="G92">
        <f t="shared" si="7"/>
        <v>36.853362089082808</v>
      </c>
      <c r="H92">
        <f t="shared" si="8"/>
        <v>7.413743940690048E-3</v>
      </c>
      <c r="I92">
        <f t="shared" si="9"/>
        <v>7.4137439406900478</v>
      </c>
      <c r="J92">
        <f t="shared" si="10"/>
        <v>5.0086688499325757E-3</v>
      </c>
      <c r="K92">
        <f t="shared" si="11"/>
        <v>5.008668849932576</v>
      </c>
    </row>
    <row r="93" spans="4:11" x14ac:dyDescent="0.25">
      <c r="D93">
        <v>9.1300000000000008</v>
      </c>
      <c r="E93">
        <v>2.7E-2</v>
      </c>
      <c r="F93">
        <f t="shared" si="6"/>
        <v>0.37179137665560891</v>
      </c>
      <c r="G93">
        <f t="shared" si="7"/>
        <v>37.179137665560894</v>
      </c>
      <c r="H93">
        <f t="shared" si="8"/>
        <v>7.6988879384088963E-3</v>
      </c>
      <c r="I93">
        <f t="shared" si="9"/>
        <v>7.6988879384088964</v>
      </c>
      <c r="J93">
        <f t="shared" si="10"/>
        <v>5.2013099595453671E-3</v>
      </c>
      <c r="K93">
        <f t="shared" si="11"/>
        <v>5.2013099595453669</v>
      </c>
    </row>
    <row r="94" spans="4:11" x14ac:dyDescent="0.25">
      <c r="D94">
        <v>9.24</v>
      </c>
      <c r="E94">
        <v>2.7E-2</v>
      </c>
      <c r="F94">
        <f t="shared" si="6"/>
        <v>0.37627079083218251</v>
      </c>
      <c r="G94">
        <f t="shared" si="7"/>
        <v>37.627079083218248</v>
      </c>
      <c r="H94">
        <f t="shared" si="8"/>
        <v>7.6988879384088963E-3</v>
      </c>
      <c r="I94">
        <f t="shared" si="9"/>
        <v>7.6988879384088964</v>
      </c>
      <c r="J94">
        <f t="shared" si="10"/>
        <v>5.2013099595453671E-3</v>
      </c>
      <c r="K94">
        <f t="shared" si="11"/>
        <v>5.2013099595453669</v>
      </c>
    </row>
    <row r="95" spans="4:11" x14ac:dyDescent="0.25">
      <c r="D95">
        <v>9.32</v>
      </c>
      <c r="E95">
        <v>2.7E-2</v>
      </c>
      <c r="F95">
        <f t="shared" si="6"/>
        <v>0.37952854659696322</v>
      </c>
      <c r="G95">
        <f t="shared" si="7"/>
        <v>37.952854659696321</v>
      </c>
      <c r="H95">
        <f t="shared" si="8"/>
        <v>7.6988879384088963E-3</v>
      </c>
      <c r="I95">
        <f t="shared" si="9"/>
        <v>7.6988879384088964</v>
      </c>
      <c r="J95">
        <f t="shared" si="10"/>
        <v>5.2013099595453671E-3</v>
      </c>
      <c r="K95">
        <f t="shared" si="11"/>
        <v>5.2013099595453669</v>
      </c>
    </row>
    <row r="96" spans="4:11" x14ac:dyDescent="0.25">
      <c r="D96">
        <v>9.43</v>
      </c>
      <c r="E96">
        <v>2.8000000000000001E-2</v>
      </c>
      <c r="F96">
        <f t="shared" si="6"/>
        <v>0.38400796077353683</v>
      </c>
      <c r="G96">
        <f t="shared" si="7"/>
        <v>38.400796077353682</v>
      </c>
      <c r="H96">
        <f t="shared" si="8"/>
        <v>7.9840319361277438E-3</v>
      </c>
      <c r="I96">
        <f t="shared" si="9"/>
        <v>7.9840319361277441</v>
      </c>
      <c r="J96">
        <f t="shared" si="10"/>
        <v>5.3939510691581585E-3</v>
      </c>
      <c r="K96">
        <f t="shared" si="11"/>
        <v>5.3939510691581587</v>
      </c>
    </row>
    <row r="97" spans="4:11" x14ac:dyDescent="0.25">
      <c r="D97">
        <v>9.52</v>
      </c>
      <c r="E97">
        <v>2.7E-2</v>
      </c>
      <c r="F97">
        <f t="shared" si="6"/>
        <v>0.38767293600891523</v>
      </c>
      <c r="G97">
        <f t="shared" si="7"/>
        <v>38.76729360089152</v>
      </c>
      <c r="H97">
        <f t="shared" si="8"/>
        <v>7.6988879384088963E-3</v>
      </c>
      <c r="I97">
        <f t="shared" si="9"/>
        <v>7.6988879384088964</v>
      </c>
      <c r="J97">
        <f t="shared" si="10"/>
        <v>5.2013099595453671E-3</v>
      </c>
      <c r="K97">
        <f t="shared" si="11"/>
        <v>5.2013099595453669</v>
      </c>
    </row>
    <row r="98" spans="4:11" x14ac:dyDescent="0.25">
      <c r="D98">
        <v>9.64</v>
      </c>
      <c r="E98">
        <v>2.8000000000000001E-2</v>
      </c>
      <c r="F98">
        <f t="shared" si="6"/>
        <v>0.39255956965608646</v>
      </c>
      <c r="G98">
        <f t="shared" si="7"/>
        <v>39.25595696560864</v>
      </c>
      <c r="H98">
        <f t="shared" si="8"/>
        <v>7.9840319361277438E-3</v>
      </c>
      <c r="I98">
        <f t="shared" si="9"/>
        <v>7.9840319361277441</v>
      </c>
      <c r="J98">
        <f t="shared" si="10"/>
        <v>5.3939510691581585E-3</v>
      </c>
      <c r="K98">
        <f t="shared" si="11"/>
        <v>5.3939510691581587</v>
      </c>
    </row>
    <row r="99" spans="4:11" x14ac:dyDescent="0.25">
      <c r="D99">
        <v>9.7200000000000006</v>
      </c>
      <c r="E99">
        <v>2.8000000000000001E-2</v>
      </c>
      <c r="F99">
        <f t="shared" si="6"/>
        <v>0.39581732542086717</v>
      </c>
      <c r="G99">
        <f t="shared" si="7"/>
        <v>39.581732542086719</v>
      </c>
      <c r="H99">
        <f t="shared" si="8"/>
        <v>7.9840319361277438E-3</v>
      </c>
      <c r="I99">
        <f t="shared" si="9"/>
        <v>7.9840319361277441</v>
      </c>
      <c r="J99">
        <f t="shared" si="10"/>
        <v>5.3939510691581585E-3</v>
      </c>
      <c r="K99">
        <f t="shared" si="11"/>
        <v>5.3939510691581587</v>
      </c>
    </row>
    <row r="100" spans="4:11" x14ac:dyDescent="0.25">
      <c r="D100">
        <v>9.81</v>
      </c>
      <c r="E100">
        <v>2.8000000000000001E-2</v>
      </c>
      <c r="F100">
        <f t="shared" si="6"/>
        <v>0.39948230065624574</v>
      </c>
      <c r="G100">
        <f t="shared" si="7"/>
        <v>39.948230065624571</v>
      </c>
      <c r="H100">
        <f t="shared" si="8"/>
        <v>7.9840319361277438E-3</v>
      </c>
      <c r="I100">
        <f t="shared" si="9"/>
        <v>7.9840319361277441</v>
      </c>
      <c r="J100">
        <f t="shared" si="10"/>
        <v>5.3939510691581585E-3</v>
      </c>
      <c r="K100">
        <f t="shared" si="11"/>
        <v>5.3939510691581587</v>
      </c>
    </row>
    <row r="101" spans="4:11" x14ac:dyDescent="0.25">
      <c r="D101">
        <v>9.92</v>
      </c>
      <c r="E101">
        <v>2.9000000000000001E-2</v>
      </c>
      <c r="F101">
        <f t="shared" si="6"/>
        <v>0.40396171483281929</v>
      </c>
      <c r="G101">
        <f t="shared" si="7"/>
        <v>40.396171483281933</v>
      </c>
      <c r="H101">
        <f t="shared" si="8"/>
        <v>8.2691759338465922E-3</v>
      </c>
      <c r="I101">
        <f t="shared" si="9"/>
        <v>8.2691759338465918</v>
      </c>
      <c r="J101">
        <f t="shared" si="10"/>
        <v>5.5865921787709499E-3</v>
      </c>
      <c r="K101">
        <f t="shared" si="11"/>
        <v>5.5865921787709496</v>
      </c>
    </row>
    <row r="102" spans="4:11" x14ac:dyDescent="0.25">
      <c r="D102">
        <v>10.029999999999999</v>
      </c>
      <c r="E102">
        <v>2.9000000000000001E-2</v>
      </c>
      <c r="F102">
        <f t="shared" si="6"/>
        <v>0.40844112900939289</v>
      </c>
      <c r="G102">
        <f t="shared" si="7"/>
        <v>40.844112900939287</v>
      </c>
      <c r="H102">
        <f t="shared" si="8"/>
        <v>8.2691759338465922E-3</v>
      </c>
      <c r="I102">
        <f t="shared" si="9"/>
        <v>8.2691759338465918</v>
      </c>
      <c r="J102">
        <f t="shared" si="10"/>
        <v>5.5865921787709499E-3</v>
      </c>
      <c r="K102">
        <f t="shared" si="11"/>
        <v>5.5865921787709496</v>
      </c>
    </row>
    <row r="103" spans="4:11" x14ac:dyDescent="0.25">
      <c r="D103">
        <v>10.130000000000001</v>
      </c>
      <c r="E103">
        <v>0.03</v>
      </c>
      <c r="F103">
        <f t="shared" si="6"/>
        <v>0.41251332371536892</v>
      </c>
      <c r="G103">
        <f t="shared" si="7"/>
        <v>41.25133237153689</v>
      </c>
      <c r="H103">
        <f t="shared" si="8"/>
        <v>8.5543199315654406E-3</v>
      </c>
      <c r="I103">
        <f t="shared" si="9"/>
        <v>8.5543199315654412</v>
      </c>
      <c r="J103">
        <f t="shared" si="10"/>
        <v>5.7792332883837413E-3</v>
      </c>
      <c r="K103">
        <f t="shared" si="11"/>
        <v>5.7792332883837414</v>
      </c>
    </row>
    <row r="104" spans="4:11" x14ac:dyDescent="0.25">
      <c r="D104">
        <v>10.32</v>
      </c>
      <c r="E104">
        <v>0.03</v>
      </c>
      <c r="F104">
        <f t="shared" si="6"/>
        <v>0.42025049365672323</v>
      </c>
      <c r="G104">
        <f t="shared" si="7"/>
        <v>42.025049365672324</v>
      </c>
      <c r="H104">
        <f t="shared" si="8"/>
        <v>8.5543199315654406E-3</v>
      </c>
      <c r="I104">
        <f t="shared" si="9"/>
        <v>8.5543199315654412</v>
      </c>
      <c r="J104">
        <f t="shared" si="10"/>
        <v>5.7792332883837413E-3</v>
      </c>
      <c r="K104">
        <f t="shared" si="11"/>
        <v>5.7792332883837414</v>
      </c>
    </row>
    <row r="105" spans="4:11" x14ac:dyDescent="0.25">
      <c r="D105">
        <v>10.41</v>
      </c>
      <c r="E105">
        <v>0.03</v>
      </c>
      <c r="F105">
        <f t="shared" si="6"/>
        <v>0.42391546889210163</v>
      </c>
      <c r="G105">
        <f t="shared" si="7"/>
        <v>42.391546889210161</v>
      </c>
      <c r="H105">
        <f t="shared" si="8"/>
        <v>8.5543199315654406E-3</v>
      </c>
      <c r="I105">
        <f t="shared" si="9"/>
        <v>8.5543199315654412</v>
      </c>
      <c r="J105">
        <f t="shared" si="10"/>
        <v>5.7792332883837413E-3</v>
      </c>
      <c r="K105">
        <f t="shared" si="11"/>
        <v>5.7792332883837414</v>
      </c>
    </row>
    <row r="106" spans="4:11" x14ac:dyDescent="0.25">
      <c r="D106">
        <v>10.5</v>
      </c>
      <c r="E106">
        <v>3.1E-2</v>
      </c>
      <c r="F106">
        <f t="shared" si="6"/>
        <v>0.42758044412748003</v>
      </c>
      <c r="G106">
        <f t="shared" si="7"/>
        <v>42.758044412747999</v>
      </c>
      <c r="H106">
        <f t="shared" si="8"/>
        <v>8.8394639292842889E-3</v>
      </c>
      <c r="I106">
        <f t="shared" si="9"/>
        <v>8.8394639292842889</v>
      </c>
      <c r="J106">
        <f t="shared" si="10"/>
        <v>5.9718743979965327E-3</v>
      </c>
      <c r="K106">
        <f t="shared" si="11"/>
        <v>5.9718743979965323</v>
      </c>
    </row>
    <row r="107" spans="4:11" x14ac:dyDescent="0.25">
      <c r="D107">
        <v>10.64</v>
      </c>
      <c r="E107">
        <v>3.1E-2</v>
      </c>
      <c r="F107">
        <f t="shared" si="6"/>
        <v>0.43328151671584642</v>
      </c>
      <c r="G107">
        <f t="shared" si="7"/>
        <v>43.328151671584642</v>
      </c>
      <c r="H107">
        <f t="shared" si="8"/>
        <v>8.8394639292842889E-3</v>
      </c>
      <c r="I107">
        <f t="shared" si="9"/>
        <v>8.8394639292842889</v>
      </c>
      <c r="J107">
        <f t="shared" si="10"/>
        <v>5.9718743979965327E-3</v>
      </c>
      <c r="K107">
        <f t="shared" si="11"/>
        <v>5.9718743979965323</v>
      </c>
    </row>
    <row r="108" spans="4:11" x14ac:dyDescent="0.25">
      <c r="D108">
        <v>10.75</v>
      </c>
      <c r="E108">
        <v>3.2000000000000001E-2</v>
      </c>
      <c r="F108">
        <f t="shared" si="6"/>
        <v>0.43776093089242002</v>
      </c>
      <c r="G108">
        <f t="shared" si="7"/>
        <v>43.776093089242003</v>
      </c>
      <c r="H108">
        <f t="shared" si="8"/>
        <v>9.1246079270031373E-3</v>
      </c>
      <c r="I108">
        <f t="shared" si="9"/>
        <v>9.1246079270031366</v>
      </c>
      <c r="J108">
        <f t="shared" si="10"/>
        <v>6.1645155076093241E-3</v>
      </c>
      <c r="K108">
        <f t="shared" si="11"/>
        <v>6.1645155076093241</v>
      </c>
    </row>
    <row r="109" spans="4:11" x14ac:dyDescent="0.25">
      <c r="D109">
        <v>10.81</v>
      </c>
      <c r="E109">
        <v>0.03</v>
      </c>
      <c r="F109">
        <f t="shared" si="6"/>
        <v>0.44020424771600569</v>
      </c>
      <c r="G109">
        <f t="shared" si="7"/>
        <v>44.020424771600574</v>
      </c>
      <c r="H109">
        <f t="shared" si="8"/>
        <v>8.5543199315654406E-3</v>
      </c>
      <c r="I109">
        <f t="shared" si="9"/>
        <v>8.5543199315654412</v>
      </c>
      <c r="J109">
        <f t="shared" si="10"/>
        <v>5.7792332883837413E-3</v>
      </c>
      <c r="K109">
        <f t="shared" si="11"/>
        <v>5.7792332883837414</v>
      </c>
    </row>
    <row r="110" spans="4:11" x14ac:dyDescent="0.25">
      <c r="D110">
        <v>10.89</v>
      </c>
      <c r="E110">
        <v>1E-3</v>
      </c>
      <c r="F110">
        <f t="shared" si="6"/>
        <v>0.44346200348078646</v>
      </c>
      <c r="G110">
        <f t="shared" si="7"/>
        <v>44.346200348078639</v>
      </c>
      <c r="H110">
        <f t="shared" si="8"/>
        <v>2.8514399771884804E-4</v>
      </c>
      <c r="I110">
        <f t="shared" si="9"/>
        <v>0.28514399771884802</v>
      </c>
      <c r="J110">
        <f t="shared" si="10"/>
        <v>1.9264110961279138E-4</v>
      </c>
      <c r="K110">
        <f t="shared" si="11"/>
        <v>0.19264110961279138</v>
      </c>
    </row>
    <row r="112" spans="4:11" x14ac:dyDescent="0.25">
      <c r="D112" t="s">
        <v>29</v>
      </c>
      <c r="E112">
        <f>E108/B8</f>
        <v>6.1645155076093241E-3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107"/>
  <sheetViews>
    <sheetView tabSelected="1"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9.733333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30.578167447743102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4.1050000000000004</v>
      </c>
      <c r="D3">
        <v>0.13</v>
      </c>
      <c r="E3">
        <v>0</v>
      </c>
      <c r="F3">
        <f t="shared" ref="F3:F66" si="0">($B$2+(2*D3)-$B$2)/$B$6</f>
        <v>5.9805303433430948E-3</v>
      </c>
      <c r="G3">
        <f t="shared" ref="G3:G66" si="1">(100*(($B$2+(2*D3)-$B$2))/$B$6)</f>
        <v>0.59805303433430945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v>0.526667</v>
      </c>
      <c r="D4">
        <v>0.28000000000000003</v>
      </c>
      <c r="E4">
        <v>0</v>
      </c>
      <c r="F4">
        <f t="shared" si="0"/>
        <v>1.2881142277969635E-2</v>
      </c>
      <c r="G4">
        <f t="shared" si="1"/>
        <v>1.2881142277969635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13.838333</v>
      </c>
      <c r="D5">
        <v>0.37</v>
      </c>
      <c r="E5">
        <v>1E-3</v>
      </c>
      <c r="F5">
        <f t="shared" si="0"/>
        <v>1.7021509438745593E-2</v>
      </c>
      <c r="G5">
        <f t="shared" si="1"/>
        <v>1.7021509438745592</v>
      </c>
      <c r="H5">
        <f t="shared" si="2"/>
        <v>2.3127076437094501E-4</v>
      </c>
      <c r="I5">
        <f t="shared" si="3"/>
        <v>0.23127076437094501</v>
      </c>
      <c r="J5">
        <f t="shared" si="4"/>
        <v>8.7108013937282219E-4</v>
      </c>
      <c r="K5">
        <f t="shared" si="5"/>
        <v>0.87108013937282214</v>
      </c>
    </row>
    <row r="6" spans="1:11" x14ac:dyDescent="0.25">
      <c r="A6" t="s">
        <v>3</v>
      </c>
      <c r="B6">
        <f>PI()*B5</f>
        <v>43.474405290729202</v>
      </c>
      <c r="D6">
        <v>0.48</v>
      </c>
      <c r="E6">
        <v>1E-3</v>
      </c>
      <c r="F6">
        <f t="shared" si="0"/>
        <v>2.2081958190805159E-2</v>
      </c>
      <c r="G6">
        <f t="shared" si="1"/>
        <v>2.2081958190805158</v>
      </c>
      <c r="H6">
        <f t="shared" si="2"/>
        <v>2.3127076437094501E-4</v>
      </c>
      <c r="I6">
        <f t="shared" si="3"/>
        <v>0.23127076437094501</v>
      </c>
      <c r="J6">
        <f t="shared" si="4"/>
        <v>8.7108013937282219E-4</v>
      </c>
      <c r="K6">
        <f t="shared" si="5"/>
        <v>0.87108013937282214</v>
      </c>
    </row>
    <row r="7" spans="1:11" x14ac:dyDescent="0.25">
      <c r="D7">
        <v>0.62</v>
      </c>
      <c r="E7">
        <v>1E-3</v>
      </c>
      <c r="F7">
        <f t="shared" si="0"/>
        <v>2.8522529329789936E-2</v>
      </c>
      <c r="G7">
        <f t="shared" si="1"/>
        <v>2.8522529329789936</v>
      </c>
      <c r="H7">
        <f t="shared" si="2"/>
        <v>2.3127076437094501E-4</v>
      </c>
      <c r="I7">
        <f t="shared" si="3"/>
        <v>0.23127076437094501</v>
      </c>
      <c r="J7">
        <f t="shared" si="4"/>
        <v>8.7108013937282219E-4</v>
      </c>
      <c r="K7">
        <f t="shared" si="5"/>
        <v>0.87108013937282214</v>
      </c>
    </row>
    <row r="8" spans="1:11" x14ac:dyDescent="0.25">
      <c r="A8" t="s">
        <v>22</v>
      </c>
      <c r="B8">
        <f>0.471+0.677</f>
        <v>1.1480000000000001</v>
      </c>
      <c r="D8">
        <v>0.76</v>
      </c>
      <c r="E8">
        <v>1E-3</v>
      </c>
      <c r="F8">
        <f t="shared" si="0"/>
        <v>3.4963100468774794E-2</v>
      </c>
      <c r="G8">
        <f t="shared" si="1"/>
        <v>3.496310046877479</v>
      </c>
      <c r="H8">
        <f t="shared" si="2"/>
        <v>2.3127076437094501E-4</v>
      </c>
      <c r="I8">
        <f t="shared" si="3"/>
        <v>0.23127076437094501</v>
      </c>
      <c r="J8">
        <f t="shared" si="4"/>
        <v>8.7108013937282219E-4</v>
      </c>
      <c r="K8">
        <f t="shared" si="5"/>
        <v>0.87108013937282214</v>
      </c>
    </row>
    <row r="9" spans="1:11" x14ac:dyDescent="0.25">
      <c r="D9">
        <v>0.86</v>
      </c>
      <c r="E9">
        <v>1E-3</v>
      </c>
      <c r="F9">
        <f t="shared" si="0"/>
        <v>3.9563508425192601E-2</v>
      </c>
      <c r="G9">
        <f t="shared" si="1"/>
        <v>3.9563508425192593</v>
      </c>
      <c r="H9">
        <f t="shared" si="2"/>
        <v>2.3127076437094501E-4</v>
      </c>
      <c r="I9">
        <f t="shared" si="3"/>
        <v>0.23127076437094501</v>
      </c>
      <c r="J9">
        <f t="shared" si="4"/>
        <v>8.7108013937282219E-4</v>
      </c>
      <c r="K9">
        <f t="shared" si="5"/>
        <v>0.87108013937282214</v>
      </c>
    </row>
    <row r="10" spans="1:11" x14ac:dyDescent="0.25">
      <c r="D10">
        <v>0.97</v>
      </c>
      <c r="E10">
        <v>1E-3</v>
      </c>
      <c r="F10">
        <f t="shared" si="0"/>
        <v>4.462395717725208E-2</v>
      </c>
      <c r="G10">
        <f t="shared" si="1"/>
        <v>4.462395717725208</v>
      </c>
      <c r="H10">
        <f t="shared" si="2"/>
        <v>2.3127076437094501E-4</v>
      </c>
      <c r="I10">
        <f t="shared" si="3"/>
        <v>0.23127076437094501</v>
      </c>
      <c r="J10">
        <f t="shared" si="4"/>
        <v>8.7108013937282219E-4</v>
      </c>
      <c r="K10">
        <f t="shared" si="5"/>
        <v>0.87108013937282214</v>
      </c>
    </row>
    <row r="11" spans="1:11" x14ac:dyDescent="0.25">
      <c r="D11">
        <v>1.08</v>
      </c>
      <c r="E11">
        <v>1E-3</v>
      </c>
      <c r="F11">
        <f t="shared" si="0"/>
        <v>4.9684405929311566E-2</v>
      </c>
      <c r="G11">
        <f t="shared" si="1"/>
        <v>4.9684405929311568</v>
      </c>
      <c r="H11">
        <f t="shared" si="2"/>
        <v>2.3127076437094501E-4</v>
      </c>
      <c r="I11">
        <f t="shared" si="3"/>
        <v>0.23127076437094501</v>
      </c>
      <c r="J11">
        <f t="shared" si="4"/>
        <v>8.7108013937282219E-4</v>
      </c>
      <c r="K11">
        <f t="shared" si="5"/>
        <v>0.87108013937282214</v>
      </c>
    </row>
    <row r="12" spans="1:11" x14ac:dyDescent="0.25">
      <c r="D12">
        <v>1.18</v>
      </c>
      <c r="E12">
        <v>1E-3</v>
      </c>
      <c r="F12">
        <f t="shared" si="0"/>
        <v>5.4284813885729373E-2</v>
      </c>
      <c r="G12">
        <f t="shared" si="1"/>
        <v>5.428481388572937</v>
      </c>
      <c r="H12">
        <f t="shared" si="2"/>
        <v>2.3127076437094501E-4</v>
      </c>
      <c r="I12">
        <f t="shared" si="3"/>
        <v>0.23127076437094501</v>
      </c>
      <c r="J12">
        <f t="shared" si="4"/>
        <v>8.7108013937282219E-4</v>
      </c>
      <c r="K12">
        <f t="shared" si="5"/>
        <v>0.87108013937282214</v>
      </c>
    </row>
    <row r="13" spans="1:11" x14ac:dyDescent="0.25">
      <c r="D13">
        <v>1.3</v>
      </c>
      <c r="E13">
        <v>2E-3</v>
      </c>
      <c r="F13">
        <f t="shared" si="0"/>
        <v>5.9805303433430539E-2</v>
      </c>
      <c r="G13">
        <f t="shared" si="1"/>
        <v>5.9805303433430534</v>
      </c>
      <c r="H13">
        <f t="shared" si="2"/>
        <v>4.6254152874189002E-4</v>
      </c>
      <c r="I13">
        <f t="shared" si="3"/>
        <v>0.46254152874189003</v>
      </c>
      <c r="J13">
        <f t="shared" si="4"/>
        <v>1.7421602787456444E-3</v>
      </c>
      <c r="K13">
        <f t="shared" si="5"/>
        <v>1.7421602787456443</v>
      </c>
    </row>
    <row r="14" spans="1:11" x14ac:dyDescent="0.25">
      <c r="D14">
        <v>1.41</v>
      </c>
      <c r="E14">
        <v>2E-3</v>
      </c>
      <c r="F14">
        <f t="shared" si="0"/>
        <v>6.4865752185490025E-2</v>
      </c>
      <c r="G14">
        <f t="shared" si="1"/>
        <v>6.4865752185490022</v>
      </c>
      <c r="H14">
        <f t="shared" si="2"/>
        <v>4.6254152874189002E-4</v>
      </c>
      <c r="I14">
        <f t="shared" si="3"/>
        <v>0.46254152874189003</v>
      </c>
      <c r="J14">
        <f t="shared" si="4"/>
        <v>1.7421602787456444E-3</v>
      </c>
      <c r="K14">
        <f t="shared" si="5"/>
        <v>1.7421602787456443</v>
      </c>
    </row>
    <row r="15" spans="1:11" x14ac:dyDescent="0.25">
      <c r="D15">
        <v>1.62</v>
      </c>
      <c r="E15">
        <v>2E-3</v>
      </c>
      <c r="F15">
        <f t="shared" si="0"/>
        <v>7.4526608893967311E-2</v>
      </c>
      <c r="G15">
        <f t="shared" si="1"/>
        <v>7.4526608893967312</v>
      </c>
      <c r="H15">
        <f t="shared" si="2"/>
        <v>4.6254152874189002E-4</v>
      </c>
      <c r="I15">
        <f t="shared" si="3"/>
        <v>0.46254152874189003</v>
      </c>
      <c r="J15">
        <f t="shared" si="4"/>
        <v>1.7421602787456444E-3</v>
      </c>
      <c r="K15">
        <f t="shared" si="5"/>
        <v>1.7421602787456443</v>
      </c>
    </row>
    <row r="16" spans="1:11" x14ac:dyDescent="0.25">
      <c r="D16">
        <v>1.77</v>
      </c>
      <c r="E16">
        <v>2E-3</v>
      </c>
      <c r="F16">
        <f t="shared" si="0"/>
        <v>8.1427220828594021E-2</v>
      </c>
      <c r="G16">
        <f t="shared" si="1"/>
        <v>8.142722082859402</v>
      </c>
      <c r="H16">
        <f t="shared" si="2"/>
        <v>4.6254152874189002E-4</v>
      </c>
      <c r="I16">
        <f t="shared" si="3"/>
        <v>0.46254152874189003</v>
      </c>
      <c r="J16">
        <f t="shared" si="4"/>
        <v>1.7421602787456444E-3</v>
      </c>
      <c r="K16">
        <f t="shared" si="5"/>
        <v>1.7421602787456443</v>
      </c>
    </row>
    <row r="17" spans="4:11" x14ac:dyDescent="0.25">
      <c r="D17">
        <v>1.87</v>
      </c>
      <c r="E17">
        <v>3.0000000000000001E-3</v>
      </c>
      <c r="F17">
        <f t="shared" si="0"/>
        <v>8.6027628785011662E-2</v>
      </c>
      <c r="G17">
        <f t="shared" si="1"/>
        <v>8.6027628785011654</v>
      </c>
      <c r="H17">
        <f t="shared" si="2"/>
        <v>6.9381229311283503E-4</v>
      </c>
      <c r="I17">
        <f t="shared" si="3"/>
        <v>0.69381229311283499</v>
      </c>
      <c r="J17">
        <f t="shared" si="4"/>
        <v>2.6132404181184667E-3</v>
      </c>
      <c r="K17">
        <f t="shared" si="5"/>
        <v>2.6132404181184667</v>
      </c>
    </row>
    <row r="18" spans="4:11" x14ac:dyDescent="0.25">
      <c r="D18">
        <v>1.99</v>
      </c>
      <c r="E18">
        <v>2E-3</v>
      </c>
      <c r="F18">
        <f t="shared" si="0"/>
        <v>9.154811833271298E-2</v>
      </c>
      <c r="G18">
        <f t="shared" si="1"/>
        <v>9.1548118332712995</v>
      </c>
      <c r="H18">
        <f t="shared" si="2"/>
        <v>4.6254152874189002E-4</v>
      </c>
      <c r="I18">
        <f t="shared" si="3"/>
        <v>0.46254152874189003</v>
      </c>
      <c r="J18">
        <f t="shared" si="4"/>
        <v>1.7421602787456444E-3</v>
      </c>
      <c r="K18">
        <f t="shared" si="5"/>
        <v>1.7421602787456443</v>
      </c>
    </row>
    <row r="19" spans="4:11" x14ac:dyDescent="0.25">
      <c r="D19">
        <v>2.08</v>
      </c>
      <c r="E19">
        <v>3.0000000000000001E-3</v>
      </c>
      <c r="F19">
        <f t="shared" si="0"/>
        <v>9.5688485493488948E-2</v>
      </c>
      <c r="G19">
        <f t="shared" si="1"/>
        <v>9.5688485493488944</v>
      </c>
      <c r="H19">
        <f t="shared" si="2"/>
        <v>6.9381229311283503E-4</v>
      </c>
      <c r="I19">
        <f t="shared" si="3"/>
        <v>0.69381229311283499</v>
      </c>
      <c r="J19">
        <f t="shared" si="4"/>
        <v>2.6132404181184667E-3</v>
      </c>
      <c r="K19">
        <f t="shared" si="5"/>
        <v>2.6132404181184667</v>
      </c>
    </row>
    <row r="20" spans="4:11" x14ac:dyDescent="0.25">
      <c r="D20">
        <v>2.14</v>
      </c>
      <c r="E20">
        <v>3.0000000000000001E-3</v>
      </c>
      <c r="F20">
        <f t="shared" si="0"/>
        <v>9.8448730267339524E-2</v>
      </c>
      <c r="G20">
        <f t="shared" si="1"/>
        <v>9.8448730267339535</v>
      </c>
      <c r="H20">
        <f t="shared" si="2"/>
        <v>6.9381229311283503E-4</v>
      </c>
      <c r="I20">
        <f t="shared" si="3"/>
        <v>0.69381229311283499</v>
      </c>
      <c r="J20">
        <f t="shared" si="4"/>
        <v>2.6132404181184667E-3</v>
      </c>
      <c r="K20">
        <f t="shared" si="5"/>
        <v>2.6132404181184667</v>
      </c>
    </row>
    <row r="21" spans="4:11" x14ac:dyDescent="0.25">
      <c r="D21">
        <v>2.2599999999999998</v>
      </c>
      <c r="E21">
        <v>3.0000000000000001E-3</v>
      </c>
      <c r="F21">
        <f t="shared" si="0"/>
        <v>0.10396921981504086</v>
      </c>
      <c r="G21">
        <f t="shared" si="1"/>
        <v>10.396921981504086</v>
      </c>
      <c r="H21">
        <f t="shared" si="2"/>
        <v>6.9381229311283503E-4</v>
      </c>
      <c r="I21">
        <f t="shared" si="3"/>
        <v>0.69381229311283499</v>
      </c>
      <c r="J21">
        <f t="shared" si="4"/>
        <v>2.6132404181184667E-3</v>
      </c>
      <c r="K21">
        <f t="shared" si="5"/>
        <v>2.6132404181184667</v>
      </c>
    </row>
    <row r="22" spans="4:11" x14ac:dyDescent="0.25">
      <c r="D22">
        <v>2.38</v>
      </c>
      <c r="E22">
        <v>3.0000000000000001E-3</v>
      </c>
      <c r="F22">
        <f t="shared" si="0"/>
        <v>0.10948970936274219</v>
      </c>
      <c r="G22">
        <f t="shared" si="1"/>
        <v>10.948970936274218</v>
      </c>
      <c r="H22">
        <f t="shared" si="2"/>
        <v>6.9381229311283503E-4</v>
      </c>
      <c r="I22">
        <f t="shared" si="3"/>
        <v>0.69381229311283499</v>
      </c>
      <c r="J22">
        <f t="shared" si="4"/>
        <v>2.6132404181184667E-3</v>
      </c>
      <c r="K22">
        <f t="shared" si="5"/>
        <v>2.6132404181184667</v>
      </c>
    </row>
    <row r="23" spans="4:11" x14ac:dyDescent="0.25">
      <c r="D23">
        <v>2.5</v>
      </c>
      <c r="E23">
        <v>3.0000000000000001E-3</v>
      </c>
      <c r="F23">
        <f t="shared" si="0"/>
        <v>0.11501019891044335</v>
      </c>
      <c r="G23">
        <f t="shared" si="1"/>
        <v>11.501019891044336</v>
      </c>
      <c r="H23">
        <f t="shared" si="2"/>
        <v>6.9381229311283503E-4</v>
      </c>
      <c r="I23">
        <f t="shared" si="3"/>
        <v>0.69381229311283499</v>
      </c>
      <c r="J23">
        <f t="shared" si="4"/>
        <v>2.6132404181184667E-3</v>
      </c>
      <c r="K23">
        <f t="shared" si="5"/>
        <v>2.6132404181184667</v>
      </c>
    </row>
    <row r="24" spans="4:11" x14ac:dyDescent="0.25">
      <c r="D24">
        <v>2.57</v>
      </c>
      <c r="E24">
        <v>4.0000000000000001E-3</v>
      </c>
      <c r="F24">
        <f t="shared" si="0"/>
        <v>0.11823048447993578</v>
      </c>
      <c r="G24">
        <f t="shared" si="1"/>
        <v>11.823048447993578</v>
      </c>
      <c r="H24">
        <f t="shared" si="2"/>
        <v>9.2508305748378004E-4</v>
      </c>
      <c r="I24">
        <f t="shared" si="3"/>
        <v>0.92508305748378006</v>
      </c>
      <c r="J24">
        <f t="shared" si="4"/>
        <v>3.4843205574912888E-3</v>
      </c>
      <c r="K24">
        <f t="shared" si="5"/>
        <v>3.4843205574912886</v>
      </c>
    </row>
    <row r="25" spans="4:11" x14ac:dyDescent="0.25">
      <c r="D25">
        <v>2.65</v>
      </c>
      <c r="E25">
        <v>4.0000000000000001E-3</v>
      </c>
      <c r="F25">
        <f t="shared" si="0"/>
        <v>0.12191081084507006</v>
      </c>
      <c r="G25">
        <f t="shared" si="1"/>
        <v>12.191081084507006</v>
      </c>
      <c r="H25">
        <f t="shared" si="2"/>
        <v>9.2508305748378004E-4</v>
      </c>
      <c r="I25">
        <f t="shared" si="3"/>
        <v>0.92508305748378006</v>
      </c>
      <c r="J25">
        <f t="shared" si="4"/>
        <v>3.4843205574912888E-3</v>
      </c>
      <c r="K25">
        <f t="shared" si="5"/>
        <v>3.4843205574912886</v>
      </c>
    </row>
    <row r="26" spans="4:11" x14ac:dyDescent="0.25">
      <c r="D26">
        <v>2.73</v>
      </c>
      <c r="E26">
        <v>5.0000000000000001E-3</v>
      </c>
      <c r="F26">
        <f t="shared" si="0"/>
        <v>0.12559113721020418</v>
      </c>
      <c r="G26">
        <f t="shared" si="1"/>
        <v>12.559113721020418</v>
      </c>
      <c r="H26">
        <f t="shared" si="2"/>
        <v>1.1563538218547251E-3</v>
      </c>
      <c r="I26">
        <f t="shared" si="3"/>
        <v>1.1563538218547251</v>
      </c>
      <c r="J26">
        <f t="shared" si="4"/>
        <v>4.3554006968641113E-3</v>
      </c>
      <c r="K26">
        <f t="shared" si="5"/>
        <v>4.3554006968641117</v>
      </c>
    </row>
    <row r="27" spans="4:11" x14ac:dyDescent="0.25">
      <c r="D27">
        <v>2.84</v>
      </c>
      <c r="E27">
        <v>5.0000000000000001E-3</v>
      </c>
      <c r="F27">
        <f t="shared" si="0"/>
        <v>0.13065158596226381</v>
      </c>
      <c r="G27">
        <f t="shared" si="1"/>
        <v>13.065158596226382</v>
      </c>
      <c r="H27">
        <f t="shared" si="2"/>
        <v>1.1563538218547251E-3</v>
      </c>
      <c r="I27">
        <f t="shared" si="3"/>
        <v>1.1563538218547251</v>
      </c>
      <c r="J27">
        <f t="shared" si="4"/>
        <v>4.3554006968641113E-3</v>
      </c>
      <c r="K27">
        <f t="shared" si="5"/>
        <v>4.3554006968641117</v>
      </c>
    </row>
    <row r="28" spans="4:11" x14ac:dyDescent="0.25">
      <c r="D28">
        <v>2.96</v>
      </c>
      <c r="E28">
        <v>5.0000000000000001E-3</v>
      </c>
      <c r="F28">
        <f t="shared" si="0"/>
        <v>0.13617207550996499</v>
      </c>
      <c r="G28">
        <f t="shared" si="1"/>
        <v>13.617207550996497</v>
      </c>
      <c r="H28">
        <f t="shared" si="2"/>
        <v>1.1563538218547251E-3</v>
      </c>
      <c r="I28">
        <f t="shared" si="3"/>
        <v>1.1563538218547251</v>
      </c>
      <c r="J28">
        <f t="shared" si="4"/>
        <v>4.3554006968641113E-3</v>
      </c>
      <c r="K28">
        <f t="shared" si="5"/>
        <v>4.3554006968641117</v>
      </c>
    </row>
    <row r="29" spans="4:11" x14ac:dyDescent="0.25">
      <c r="D29">
        <v>3.08</v>
      </c>
      <c r="E29">
        <v>5.0000000000000001E-3</v>
      </c>
      <c r="F29">
        <f t="shared" si="0"/>
        <v>0.14169256505766631</v>
      </c>
      <c r="G29">
        <f t="shared" si="1"/>
        <v>14.169256505766631</v>
      </c>
      <c r="H29">
        <f t="shared" si="2"/>
        <v>1.1563538218547251E-3</v>
      </c>
      <c r="I29">
        <f t="shared" si="3"/>
        <v>1.1563538218547251</v>
      </c>
      <c r="J29">
        <f t="shared" si="4"/>
        <v>4.3554006968641113E-3</v>
      </c>
      <c r="K29">
        <f t="shared" si="5"/>
        <v>4.3554006968641117</v>
      </c>
    </row>
    <row r="30" spans="4:11" x14ac:dyDescent="0.25">
      <c r="D30">
        <v>3.21</v>
      </c>
      <c r="E30">
        <v>5.0000000000000001E-3</v>
      </c>
      <c r="F30">
        <f t="shared" si="0"/>
        <v>0.14767309540100934</v>
      </c>
      <c r="G30">
        <f t="shared" si="1"/>
        <v>14.767309540100932</v>
      </c>
      <c r="H30">
        <f t="shared" si="2"/>
        <v>1.1563538218547251E-3</v>
      </c>
      <c r="I30">
        <f t="shared" si="3"/>
        <v>1.1563538218547251</v>
      </c>
      <c r="J30">
        <f t="shared" si="4"/>
        <v>4.3554006968641113E-3</v>
      </c>
      <c r="K30">
        <f t="shared" si="5"/>
        <v>4.3554006968641117</v>
      </c>
    </row>
    <row r="31" spans="4:11" x14ac:dyDescent="0.25">
      <c r="D31">
        <v>3.32</v>
      </c>
      <c r="E31">
        <v>6.0000000000000001E-3</v>
      </c>
      <c r="F31">
        <f t="shared" si="0"/>
        <v>0.15273354415306881</v>
      </c>
      <c r="G31">
        <f t="shared" si="1"/>
        <v>15.27335441530688</v>
      </c>
      <c r="H31">
        <f t="shared" si="2"/>
        <v>1.3876245862256701E-3</v>
      </c>
      <c r="I31">
        <f t="shared" si="3"/>
        <v>1.38762458622567</v>
      </c>
      <c r="J31">
        <f t="shared" si="4"/>
        <v>5.2264808362369334E-3</v>
      </c>
      <c r="K31">
        <f t="shared" si="5"/>
        <v>5.2264808362369335</v>
      </c>
    </row>
    <row r="32" spans="4:11" x14ac:dyDescent="0.25">
      <c r="D32">
        <v>3.47</v>
      </c>
      <c r="E32">
        <v>7.0000000000000001E-3</v>
      </c>
      <c r="F32">
        <f t="shared" si="0"/>
        <v>0.15963415608769552</v>
      </c>
      <c r="G32">
        <f t="shared" si="1"/>
        <v>15.963415608769552</v>
      </c>
      <c r="H32">
        <f t="shared" si="2"/>
        <v>1.6188953505966151E-3</v>
      </c>
      <c r="I32">
        <f t="shared" si="3"/>
        <v>1.618895350596615</v>
      </c>
      <c r="J32">
        <f t="shared" si="4"/>
        <v>6.0975609756097554E-3</v>
      </c>
      <c r="K32">
        <f t="shared" si="5"/>
        <v>6.0975609756097553</v>
      </c>
    </row>
    <row r="33" spans="4:11" x14ac:dyDescent="0.25">
      <c r="D33">
        <v>3.51</v>
      </c>
      <c r="E33">
        <v>7.0000000000000001E-3</v>
      </c>
      <c r="F33">
        <f t="shared" si="0"/>
        <v>0.16147431927026257</v>
      </c>
      <c r="G33">
        <f t="shared" si="1"/>
        <v>16.147431927026258</v>
      </c>
      <c r="H33">
        <f t="shared" si="2"/>
        <v>1.6188953505966151E-3</v>
      </c>
      <c r="I33">
        <f t="shared" si="3"/>
        <v>1.618895350596615</v>
      </c>
      <c r="J33">
        <f t="shared" si="4"/>
        <v>6.0975609756097554E-3</v>
      </c>
      <c r="K33">
        <f t="shared" si="5"/>
        <v>6.0975609756097553</v>
      </c>
    </row>
    <row r="34" spans="4:11" x14ac:dyDescent="0.25">
      <c r="D34">
        <v>3.59</v>
      </c>
      <c r="E34">
        <v>7.0000000000000001E-3</v>
      </c>
      <c r="F34">
        <f t="shared" si="0"/>
        <v>0.16515464563539686</v>
      </c>
      <c r="G34">
        <f t="shared" si="1"/>
        <v>16.515464563539684</v>
      </c>
      <c r="H34">
        <f t="shared" si="2"/>
        <v>1.6188953505966151E-3</v>
      </c>
      <c r="I34">
        <f t="shared" si="3"/>
        <v>1.618895350596615</v>
      </c>
      <c r="J34">
        <f t="shared" si="4"/>
        <v>6.0975609756097554E-3</v>
      </c>
      <c r="K34">
        <f t="shared" si="5"/>
        <v>6.0975609756097553</v>
      </c>
    </row>
    <row r="35" spans="4:11" x14ac:dyDescent="0.25">
      <c r="D35">
        <v>3.67</v>
      </c>
      <c r="E35">
        <v>7.0000000000000001E-3</v>
      </c>
      <c r="F35">
        <f t="shared" si="0"/>
        <v>0.16883497200053096</v>
      </c>
      <c r="G35">
        <f t="shared" si="1"/>
        <v>16.883497200053096</v>
      </c>
      <c r="H35">
        <f t="shared" si="2"/>
        <v>1.6188953505966151E-3</v>
      </c>
      <c r="I35">
        <f t="shared" si="3"/>
        <v>1.618895350596615</v>
      </c>
      <c r="J35">
        <f t="shared" si="4"/>
        <v>6.0975609756097554E-3</v>
      </c>
      <c r="K35">
        <f t="shared" si="5"/>
        <v>6.0975609756097553</v>
      </c>
    </row>
    <row r="36" spans="4:11" x14ac:dyDescent="0.25">
      <c r="D36">
        <v>3.77</v>
      </c>
      <c r="E36">
        <v>8.0000000000000002E-3</v>
      </c>
      <c r="F36">
        <f t="shared" si="0"/>
        <v>0.17343537995694877</v>
      </c>
      <c r="G36">
        <f t="shared" si="1"/>
        <v>17.343537995694877</v>
      </c>
      <c r="H36">
        <f t="shared" si="2"/>
        <v>1.8501661149675601E-3</v>
      </c>
      <c r="I36">
        <f t="shared" si="3"/>
        <v>1.8501661149675601</v>
      </c>
      <c r="J36">
        <f t="shared" si="4"/>
        <v>6.9686411149825775E-3</v>
      </c>
      <c r="K36">
        <f t="shared" si="5"/>
        <v>6.9686411149825771</v>
      </c>
    </row>
    <row r="37" spans="4:11" x14ac:dyDescent="0.25">
      <c r="D37">
        <v>3.9</v>
      </c>
      <c r="E37">
        <v>8.0000000000000002E-3</v>
      </c>
      <c r="F37">
        <f t="shared" si="0"/>
        <v>0.17941591030029178</v>
      </c>
      <c r="G37">
        <f t="shared" si="1"/>
        <v>17.94159103002918</v>
      </c>
      <c r="H37">
        <f t="shared" si="2"/>
        <v>1.8501661149675601E-3</v>
      </c>
      <c r="I37">
        <f t="shared" si="3"/>
        <v>1.8501661149675601</v>
      </c>
      <c r="J37">
        <f t="shared" si="4"/>
        <v>6.9686411149825775E-3</v>
      </c>
      <c r="K37">
        <f t="shared" si="5"/>
        <v>6.9686411149825771</v>
      </c>
    </row>
    <row r="38" spans="4:11" x14ac:dyDescent="0.25">
      <c r="D38">
        <v>4.01</v>
      </c>
      <c r="E38">
        <v>8.9999999999999993E-3</v>
      </c>
      <c r="F38">
        <f t="shared" si="0"/>
        <v>0.18447635905235127</v>
      </c>
      <c r="G38">
        <f t="shared" si="1"/>
        <v>18.447635905235128</v>
      </c>
      <c r="H38">
        <f t="shared" si="2"/>
        <v>2.0814368793385047E-3</v>
      </c>
      <c r="I38">
        <f t="shared" si="3"/>
        <v>2.0814368793385047</v>
      </c>
      <c r="J38">
        <f t="shared" si="4"/>
        <v>7.8397212543553987E-3</v>
      </c>
      <c r="K38">
        <f t="shared" si="5"/>
        <v>7.8397212543553989</v>
      </c>
    </row>
    <row r="39" spans="4:11" x14ac:dyDescent="0.25">
      <c r="D39">
        <v>4.12</v>
      </c>
      <c r="E39">
        <v>8.9999999999999993E-3</v>
      </c>
      <c r="F39">
        <f t="shared" si="0"/>
        <v>0.18953680780441073</v>
      </c>
      <c r="G39">
        <f t="shared" si="1"/>
        <v>18.953680780441076</v>
      </c>
      <c r="H39">
        <f t="shared" si="2"/>
        <v>2.0814368793385047E-3</v>
      </c>
      <c r="I39">
        <f t="shared" si="3"/>
        <v>2.0814368793385047</v>
      </c>
      <c r="J39">
        <f t="shared" si="4"/>
        <v>7.8397212543553987E-3</v>
      </c>
      <c r="K39">
        <f t="shared" si="5"/>
        <v>7.8397212543553989</v>
      </c>
    </row>
    <row r="40" spans="4:11" x14ac:dyDescent="0.25">
      <c r="D40">
        <v>4.21</v>
      </c>
      <c r="E40">
        <v>8.9999999999999993E-3</v>
      </c>
      <c r="F40">
        <f t="shared" si="0"/>
        <v>0.19367717496518672</v>
      </c>
      <c r="G40">
        <f t="shared" si="1"/>
        <v>19.367717496518669</v>
      </c>
      <c r="H40">
        <f t="shared" si="2"/>
        <v>2.0814368793385047E-3</v>
      </c>
      <c r="I40">
        <f t="shared" si="3"/>
        <v>2.0814368793385047</v>
      </c>
      <c r="J40">
        <f t="shared" si="4"/>
        <v>7.8397212543553987E-3</v>
      </c>
      <c r="K40">
        <f t="shared" si="5"/>
        <v>7.8397212543553989</v>
      </c>
    </row>
    <row r="41" spans="4:11" x14ac:dyDescent="0.25">
      <c r="D41">
        <v>4.32</v>
      </c>
      <c r="E41">
        <v>0.01</v>
      </c>
      <c r="F41">
        <f t="shared" si="0"/>
        <v>0.19873762371724618</v>
      </c>
      <c r="G41">
        <f t="shared" si="1"/>
        <v>19.873762371724617</v>
      </c>
      <c r="H41">
        <f t="shared" si="2"/>
        <v>2.3127076437094501E-3</v>
      </c>
      <c r="I41">
        <f t="shared" si="3"/>
        <v>2.3127076437094503</v>
      </c>
      <c r="J41">
        <f t="shared" si="4"/>
        <v>8.7108013937282226E-3</v>
      </c>
      <c r="K41">
        <f t="shared" si="5"/>
        <v>8.7108013937282234</v>
      </c>
    </row>
    <row r="42" spans="4:11" x14ac:dyDescent="0.25">
      <c r="D42">
        <v>4.4400000000000004</v>
      </c>
      <c r="E42">
        <v>1.0999999999999999E-2</v>
      </c>
      <c r="F42">
        <f t="shared" si="0"/>
        <v>0.20425811326494753</v>
      </c>
      <c r="G42">
        <f t="shared" si="1"/>
        <v>20.425811326494753</v>
      </c>
      <c r="H42">
        <f t="shared" si="2"/>
        <v>2.5439784080803947E-3</v>
      </c>
      <c r="I42">
        <f t="shared" si="3"/>
        <v>2.5439784080803949</v>
      </c>
      <c r="J42">
        <f t="shared" si="4"/>
        <v>9.5818815331010429E-3</v>
      </c>
      <c r="K42">
        <f t="shared" si="5"/>
        <v>9.5818815331010434</v>
      </c>
    </row>
    <row r="43" spans="4:11" x14ac:dyDescent="0.25">
      <c r="D43">
        <v>4.57</v>
      </c>
      <c r="E43">
        <v>1.2E-2</v>
      </c>
      <c r="F43">
        <f t="shared" si="0"/>
        <v>0.21023864360829053</v>
      </c>
      <c r="G43">
        <f t="shared" si="1"/>
        <v>21.023864360829052</v>
      </c>
      <c r="H43">
        <f t="shared" si="2"/>
        <v>2.7752491724513401E-3</v>
      </c>
      <c r="I43">
        <f t="shared" si="3"/>
        <v>2.77524917245134</v>
      </c>
      <c r="J43">
        <f t="shared" si="4"/>
        <v>1.0452961672473867E-2</v>
      </c>
      <c r="K43">
        <f t="shared" si="5"/>
        <v>10.452961672473867</v>
      </c>
    </row>
    <row r="44" spans="4:11" x14ac:dyDescent="0.25">
      <c r="D44">
        <v>4.63</v>
      </c>
      <c r="E44">
        <v>1.2E-2</v>
      </c>
      <c r="F44">
        <f t="shared" si="0"/>
        <v>0.21299888838214129</v>
      </c>
      <c r="G44">
        <f t="shared" si="1"/>
        <v>21.299888838214127</v>
      </c>
      <c r="H44">
        <f t="shared" si="2"/>
        <v>2.7752491724513401E-3</v>
      </c>
      <c r="I44">
        <f t="shared" si="3"/>
        <v>2.77524917245134</v>
      </c>
      <c r="J44">
        <f t="shared" si="4"/>
        <v>1.0452961672473867E-2</v>
      </c>
      <c r="K44">
        <f t="shared" si="5"/>
        <v>10.452961672473867</v>
      </c>
    </row>
    <row r="45" spans="4:11" x14ac:dyDescent="0.25">
      <c r="D45">
        <v>4.75</v>
      </c>
      <c r="E45">
        <v>1.2999999999999999E-2</v>
      </c>
      <c r="F45">
        <f t="shared" si="0"/>
        <v>0.21851937792984244</v>
      </c>
      <c r="G45">
        <f t="shared" si="1"/>
        <v>21.851937792984245</v>
      </c>
      <c r="H45">
        <f t="shared" si="2"/>
        <v>3.0065199368222847E-3</v>
      </c>
      <c r="I45">
        <f t="shared" si="3"/>
        <v>3.0065199368222846</v>
      </c>
      <c r="J45">
        <f t="shared" si="4"/>
        <v>1.1324041811846689E-2</v>
      </c>
      <c r="K45">
        <f t="shared" si="5"/>
        <v>11.324041811846689</v>
      </c>
    </row>
    <row r="46" spans="4:11" x14ac:dyDescent="0.25">
      <c r="D46">
        <v>4.83</v>
      </c>
      <c r="E46">
        <v>1.4E-2</v>
      </c>
      <c r="F46">
        <f t="shared" si="0"/>
        <v>0.22219970429497674</v>
      </c>
      <c r="G46">
        <f t="shared" si="1"/>
        <v>22.219970429497671</v>
      </c>
      <c r="H46">
        <f t="shared" si="2"/>
        <v>3.2377907011932302E-3</v>
      </c>
      <c r="I46">
        <f t="shared" si="3"/>
        <v>3.2377907011932301</v>
      </c>
      <c r="J46">
        <f t="shared" si="4"/>
        <v>1.2195121951219511E-2</v>
      </c>
      <c r="K46">
        <f t="shared" si="5"/>
        <v>12.195121951219511</v>
      </c>
    </row>
    <row r="47" spans="4:11" x14ac:dyDescent="0.25">
      <c r="D47">
        <v>4.92</v>
      </c>
      <c r="E47">
        <v>1.4E-2</v>
      </c>
      <c r="F47">
        <f t="shared" si="0"/>
        <v>0.22634007145575269</v>
      </c>
      <c r="G47">
        <f t="shared" si="1"/>
        <v>22.634007145575268</v>
      </c>
      <c r="H47">
        <f t="shared" si="2"/>
        <v>3.2377907011932302E-3</v>
      </c>
      <c r="I47">
        <f t="shared" si="3"/>
        <v>3.2377907011932301</v>
      </c>
      <c r="J47">
        <f t="shared" si="4"/>
        <v>1.2195121951219511E-2</v>
      </c>
      <c r="K47">
        <f t="shared" si="5"/>
        <v>12.195121951219511</v>
      </c>
    </row>
    <row r="48" spans="4:11" x14ac:dyDescent="0.25">
      <c r="D48">
        <v>5.03</v>
      </c>
      <c r="E48">
        <v>1.6E-2</v>
      </c>
      <c r="F48">
        <f t="shared" si="0"/>
        <v>0.23140052020781215</v>
      </c>
      <c r="G48">
        <f t="shared" si="1"/>
        <v>23.140052020781216</v>
      </c>
      <c r="H48">
        <f t="shared" si="2"/>
        <v>3.7003322299351202E-3</v>
      </c>
      <c r="I48">
        <f t="shared" si="3"/>
        <v>3.7003322299351202</v>
      </c>
      <c r="J48">
        <f t="shared" si="4"/>
        <v>1.3937282229965155E-2</v>
      </c>
      <c r="K48">
        <f t="shared" si="5"/>
        <v>13.937282229965154</v>
      </c>
    </row>
    <row r="49" spans="4:11" x14ac:dyDescent="0.25">
      <c r="D49">
        <v>5.14</v>
      </c>
      <c r="E49">
        <v>1.6E-2</v>
      </c>
      <c r="F49">
        <f t="shared" si="0"/>
        <v>0.23646096895987165</v>
      </c>
      <c r="G49">
        <f t="shared" si="1"/>
        <v>23.646096895987167</v>
      </c>
      <c r="H49">
        <f t="shared" si="2"/>
        <v>3.7003322299351202E-3</v>
      </c>
      <c r="I49">
        <f t="shared" si="3"/>
        <v>3.7003322299351202</v>
      </c>
      <c r="J49">
        <f t="shared" si="4"/>
        <v>1.3937282229965155E-2</v>
      </c>
      <c r="K49">
        <f t="shared" si="5"/>
        <v>13.937282229965154</v>
      </c>
    </row>
    <row r="50" spans="4:11" x14ac:dyDescent="0.25">
      <c r="D50">
        <v>5.24</v>
      </c>
      <c r="E50">
        <v>1.6E-2</v>
      </c>
      <c r="F50">
        <f t="shared" si="0"/>
        <v>0.24106137691628945</v>
      </c>
      <c r="G50">
        <f t="shared" si="1"/>
        <v>24.106137691628945</v>
      </c>
      <c r="H50">
        <f t="shared" si="2"/>
        <v>3.7003322299351202E-3</v>
      </c>
      <c r="I50">
        <f t="shared" si="3"/>
        <v>3.7003322299351202</v>
      </c>
      <c r="J50">
        <f t="shared" si="4"/>
        <v>1.3937282229965155E-2</v>
      </c>
      <c r="K50">
        <f t="shared" si="5"/>
        <v>13.937282229965154</v>
      </c>
    </row>
    <row r="51" spans="4:11" x14ac:dyDescent="0.25">
      <c r="D51">
        <v>5.37</v>
      </c>
      <c r="E51">
        <v>1.7999999999999999E-2</v>
      </c>
      <c r="F51">
        <f t="shared" si="0"/>
        <v>0.24704190725963246</v>
      </c>
      <c r="G51">
        <f t="shared" si="1"/>
        <v>24.704190725963244</v>
      </c>
      <c r="H51">
        <f t="shared" si="2"/>
        <v>4.1628737586770093E-3</v>
      </c>
      <c r="I51">
        <f t="shared" si="3"/>
        <v>4.1628737586770095</v>
      </c>
      <c r="J51">
        <f t="shared" si="4"/>
        <v>1.5679442508710797E-2</v>
      </c>
      <c r="K51">
        <f t="shared" si="5"/>
        <v>15.679442508710798</v>
      </c>
    </row>
    <row r="52" spans="4:11" x14ac:dyDescent="0.25">
      <c r="D52">
        <v>5.47</v>
      </c>
      <c r="E52">
        <v>1.9E-2</v>
      </c>
      <c r="F52">
        <f t="shared" si="0"/>
        <v>0.25164231521605029</v>
      </c>
      <c r="G52">
        <f t="shared" si="1"/>
        <v>25.164231521605029</v>
      </c>
      <c r="H52">
        <f t="shared" si="2"/>
        <v>4.3941445230479548E-3</v>
      </c>
      <c r="I52">
        <f t="shared" si="3"/>
        <v>4.394144523047955</v>
      </c>
      <c r="J52">
        <f t="shared" si="4"/>
        <v>1.6550522648083623E-2</v>
      </c>
      <c r="K52">
        <f t="shared" si="5"/>
        <v>16.550522648083621</v>
      </c>
    </row>
    <row r="53" spans="4:11" x14ac:dyDescent="0.25">
      <c r="D53">
        <v>5.59</v>
      </c>
      <c r="E53">
        <v>0.02</v>
      </c>
      <c r="F53">
        <f t="shared" si="0"/>
        <v>0.25716280476375158</v>
      </c>
      <c r="G53">
        <f t="shared" si="1"/>
        <v>25.716280476375157</v>
      </c>
      <c r="H53">
        <f t="shared" si="2"/>
        <v>4.6254152874189002E-3</v>
      </c>
      <c r="I53">
        <f t="shared" si="3"/>
        <v>4.6254152874189005</v>
      </c>
      <c r="J53">
        <f t="shared" si="4"/>
        <v>1.7421602787456445E-2</v>
      </c>
      <c r="K53">
        <f t="shared" si="5"/>
        <v>17.421602787456447</v>
      </c>
    </row>
    <row r="54" spans="4:11" x14ac:dyDescent="0.25">
      <c r="D54">
        <v>5.66</v>
      </c>
      <c r="E54">
        <v>2.1000000000000001E-2</v>
      </c>
      <c r="F54">
        <f t="shared" si="0"/>
        <v>0.26038309033324403</v>
      </c>
      <c r="G54">
        <f t="shared" si="1"/>
        <v>26.038309033324406</v>
      </c>
      <c r="H54">
        <f t="shared" si="2"/>
        <v>4.8566860517898457E-3</v>
      </c>
      <c r="I54">
        <f t="shared" si="3"/>
        <v>4.856686051789846</v>
      </c>
      <c r="J54">
        <f t="shared" si="4"/>
        <v>1.8292682926829267E-2</v>
      </c>
      <c r="K54">
        <f t="shared" si="5"/>
        <v>18.292682926829269</v>
      </c>
    </row>
    <row r="55" spans="4:11" x14ac:dyDescent="0.25">
      <c r="D55">
        <v>5.77</v>
      </c>
      <c r="E55">
        <v>2.1999999999999999E-2</v>
      </c>
      <c r="F55">
        <f t="shared" si="0"/>
        <v>0.26544353908530349</v>
      </c>
      <c r="G55">
        <f t="shared" si="1"/>
        <v>26.544353908530351</v>
      </c>
      <c r="H55">
        <f t="shared" si="2"/>
        <v>5.0879568161607894E-3</v>
      </c>
      <c r="I55">
        <f t="shared" si="3"/>
        <v>5.0879568161607898</v>
      </c>
      <c r="J55">
        <f t="shared" si="4"/>
        <v>1.9163763066202086E-2</v>
      </c>
      <c r="K55">
        <f t="shared" si="5"/>
        <v>19.163763066202087</v>
      </c>
    </row>
    <row r="56" spans="4:11" x14ac:dyDescent="0.25">
      <c r="D56">
        <v>5.89</v>
      </c>
      <c r="E56">
        <v>2.3E-2</v>
      </c>
      <c r="F56">
        <f t="shared" si="0"/>
        <v>0.27096402863300467</v>
      </c>
      <c r="G56">
        <f t="shared" si="1"/>
        <v>27.096402863300469</v>
      </c>
      <c r="H56">
        <f t="shared" si="2"/>
        <v>5.3192275805317348E-3</v>
      </c>
      <c r="I56">
        <f t="shared" si="3"/>
        <v>5.3192275805317344</v>
      </c>
      <c r="J56">
        <f t="shared" si="4"/>
        <v>2.0034843205574911E-2</v>
      </c>
      <c r="K56">
        <f t="shared" si="5"/>
        <v>20.034843205574912</v>
      </c>
    </row>
    <row r="57" spans="4:11" x14ac:dyDescent="0.25">
      <c r="D57">
        <v>6.01</v>
      </c>
      <c r="E57">
        <v>2.5000000000000001E-2</v>
      </c>
      <c r="F57">
        <f t="shared" si="0"/>
        <v>0.27648451818070602</v>
      </c>
      <c r="G57">
        <f t="shared" si="1"/>
        <v>27.648451818070601</v>
      </c>
      <c r="H57">
        <f t="shared" si="2"/>
        <v>5.7817691092736257E-3</v>
      </c>
      <c r="I57">
        <f t="shared" si="3"/>
        <v>5.7817691092736254</v>
      </c>
      <c r="J57">
        <f t="shared" si="4"/>
        <v>2.1777003484320556E-2</v>
      </c>
      <c r="K57">
        <f t="shared" si="5"/>
        <v>21.777003484320556</v>
      </c>
    </row>
    <row r="58" spans="4:11" x14ac:dyDescent="0.25">
      <c r="D58">
        <v>6.12</v>
      </c>
      <c r="E58">
        <v>2.5000000000000001E-2</v>
      </c>
      <c r="F58">
        <f t="shared" si="0"/>
        <v>0.28154496693276548</v>
      </c>
      <c r="G58">
        <f t="shared" si="1"/>
        <v>28.154496693276549</v>
      </c>
      <c r="H58">
        <f t="shared" si="2"/>
        <v>5.7817691092736257E-3</v>
      </c>
      <c r="I58">
        <f t="shared" si="3"/>
        <v>5.7817691092736254</v>
      </c>
      <c r="J58">
        <f t="shared" si="4"/>
        <v>2.1777003484320556E-2</v>
      </c>
      <c r="K58">
        <f t="shared" si="5"/>
        <v>21.777003484320556</v>
      </c>
    </row>
    <row r="59" spans="4:11" x14ac:dyDescent="0.25">
      <c r="D59">
        <v>6.21</v>
      </c>
      <c r="E59">
        <v>2.7E-2</v>
      </c>
      <c r="F59">
        <f t="shared" si="0"/>
        <v>0.28568533409354147</v>
      </c>
      <c r="G59">
        <f t="shared" si="1"/>
        <v>28.568533409354146</v>
      </c>
      <c r="H59">
        <f t="shared" si="2"/>
        <v>6.2443106380155149E-3</v>
      </c>
      <c r="I59">
        <f t="shared" si="3"/>
        <v>6.2443106380155147</v>
      </c>
      <c r="J59">
        <f t="shared" si="4"/>
        <v>2.35191637630662E-2</v>
      </c>
      <c r="K59">
        <f t="shared" si="5"/>
        <v>23.519163763066199</v>
      </c>
    </row>
    <row r="60" spans="4:11" x14ac:dyDescent="0.25">
      <c r="D60">
        <v>6.31</v>
      </c>
      <c r="E60">
        <v>2.8000000000000001E-2</v>
      </c>
      <c r="F60">
        <f t="shared" si="0"/>
        <v>0.29028574204995927</v>
      </c>
      <c r="G60">
        <f t="shared" si="1"/>
        <v>29.028574204995923</v>
      </c>
      <c r="H60">
        <f t="shared" si="2"/>
        <v>6.4755814023864603E-3</v>
      </c>
      <c r="I60">
        <f t="shared" si="3"/>
        <v>6.4755814023864602</v>
      </c>
      <c r="J60">
        <f t="shared" si="4"/>
        <v>2.4390243902439022E-2</v>
      </c>
      <c r="K60">
        <f t="shared" si="5"/>
        <v>24.390243902439021</v>
      </c>
    </row>
    <row r="61" spans="4:11" x14ac:dyDescent="0.25">
      <c r="D61">
        <v>6.45</v>
      </c>
      <c r="E61">
        <v>2.9000000000000001E-2</v>
      </c>
      <c r="F61">
        <f t="shared" si="0"/>
        <v>0.2967263131889441</v>
      </c>
      <c r="G61">
        <f t="shared" si="1"/>
        <v>29.67263131889441</v>
      </c>
      <c r="H61">
        <f t="shared" si="2"/>
        <v>6.7068521667574058E-3</v>
      </c>
      <c r="I61">
        <f t="shared" si="3"/>
        <v>6.7068521667574057</v>
      </c>
      <c r="J61">
        <f t="shared" si="4"/>
        <v>2.5261324041811844E-2</v>
      </c>
      <c r="K61">
        <f t="shared" si="5"/>
        <v>25.261324041811843</v>
      </c>
    </row>
    <row r="62" spans="4:11" x14ac:dyDescent="0.25">
      <c r="D62">
        <v>6.55</v>
      </c>
      <c r="E62">
        <v>3.1E-2</v>
      </c>
      <c r="F62">
        <f t="shared" si="0"/>
        <v>0.30132672114536174</v>
      </c>
      <c r="G62">
        <f t="shared" si="1"/>
        <v>30.132672114536174</v>
      </c>
      <c r="H62">
        <f t="shared" si="2"/>
        <v>7.1693936954992949E-3</v>
      </c>
      <c r="I62">
        <f t="shared" si="3"/>
        <v>7.1693936954992949</v>
      </c>
      <c r="J62">
        <f t="shared" si="4"/>
        <v>2.7003484320557488E-2</v>
      </c>
      <c r="K62">
        <f t="shared" si="5"/>
        <v>27.003484320557487</v>
      </c>
    </row>
    <row r="63" spans="4:11" x14ac:dyDescent="0.25">
      <c r="D63">
        <v>6.67</v>
      </c>
      <c r="E63">
        <v>3.2000000000000001E-2</v>
      </c>
      <c r="F63">
        <f t="shared" si="0"/>
        <v>0.30684721069306309</v>
      </c>
      <c r="G63">
        <f t="shared" si="1"/>
        <v>30.68472106930631</v>
      </c>
      <c r="H63">
        <f t="shared" si="2"/>
        <v>7.4006644598702404E-3</v>
      </c>
      <c r="I63">
        <f t="shared" si="3"/>
        <v>7.4006644598702405</v>
      </c>
      <c r="J63">
        <f t="shared" si="4"/>
        <v>2.787456445993031E-2</v>
      </c>
      <c r="K63">
        <f t="shared" si="5"/>
        <v>27.874564459930308</v>
      </c>
    </row>
    <row r="64" spans="4:11" x14ac:dyDescent="0.25">
      <c r="D64">
        <v>6.79</v>
      </c>
      <c r="E64">
        <v>3.4000000000000002E-2</v>
      </c>
      <c r="F64">
        <f t="shared" si="0"/>
        <v>0.31236770024076443</v>
      </c>
      <c r="G64">
        <f t="shared" si="1"/>
        <v>31.236770024076442</v>
      </c>
      <c r="H64">
        <f t="shared" si="2"/>
        <v>7.8632059886121312E-3</v>
      </c>
      <c r="I64">
        <f t="shared" si="3"/>
        <v>7.8632059886121315</v>
      </c>
      <c r="J64">
        <f t="shared" si="4"/>
        <v>2.9616724738675958E-2</v>
      </c>
      <c r="K64">
        <f t="shared" si="5"/>
        <v>29.616724738675959</v>
      </c>
    </row>
    <row r="65" spans="4:11" x14ac:dyDescent="0.25">
      <c r="D65">
        <v>6.85</v>
      </c>
      <c r="E65">
        <v>3.5000000000000003E-2</v>
      </c>
      <c r="F65">
        <f t="shared" si="0"/>
        <v>0.315127945014615</v>
      </c>
      <c r="G65">
        <f t="shared" si="1"/>
        <v>31.512794501461503</v>
      </c>
      <c r="H65">
        <f t="shared" si="2"/>
        <v>8.094476752983075E-3</v>
      </c>
      <c r="I65">
        <f t="shared" si="3"/>
        <v>8.0944767529830752</v>
      </c>
      <c r="J65">
        <f t="shared" si="4"/>
        <v>3.048780487804878E-2</v>
      </c>
      <c r="K65">
        <f t="shared" si="5"/>
        <v>30.487804878048781</v>
      </c>
    </row>
    <row r="66" spans="4:11" x14ac:dyDescent="0.25">
      <c r="D66">
        <v>6.98</v>
      </c>
      <c r="E66">
        <v>3.6999999999999998E-2</v>
      </c>
      <c r="F66">
        <f t="shared" si="0"/>
        <v>0.32110847535795817</v>
      </c>
      <c r="G66">
        <f t="shared" si="1"/>
        <v>32.11084753579582</v>
      </c>
      <c r="H66">
        <f t="shared" si="2"/>
        <v>8.5570182817249641E-3</v>
      </c>
      <c r="I66">
        <f t="shared" si="3"/>
        <v>8.5570182817249645</v>
      </c>
      <c r="J66">
        <f t="shared" si="4"/>
        <v>3.2229965156794417E-2</v>
      </c>
      <c r="K66">
        <f t="shared" si="5"/>
        <v>32.229965156794414</v>
      </c>
    </row>
    <row r="67" spans="4:11" x14ac:dyDescent="0.25">
      <c r="D67">
        <v>7.09</v>
      </c>
      <c r="E67">
        <v>3.7999999999999999E-2</v>
      </c>
      <c r="F67">
        <f t="shared" ref="F67:F105" si="6">($B$2+(2*D67)-$B$2)/$B$6</f>
        <v>0.32616892411001769</v>
      </c>
      <c r="G67">
        <f t="shared" ref="G67:G105" si="7">(100*(($B$2+(2*D67)-$B$2))/$B$6)</f>
        <v>32.616892411001764</v>
      </c>
      <c r="H67">
        <f t="shared" ref="H67:H105" si="8">(E67/(2*$B$3*$B$4))</f>
        <v>8.7882890460959096E-3</v>
      </c>
      <c r="I67">
        <f t="shared" ref="I67:I105" si="9">H67*1000</f>
        <v>8.78828904609591</v>
      </c>
      <c r="J67">
        <f t="shared" ref="J67:J105" si="10">(E67/$B$8)</f>
        <v>3.3101045296167246E-2</v>
      </c>
      <c r="K67">
        <f t="shared" ref="K67:K105" si="11">J67*1000</f>
        <v>33.101045296167243</v>
      </c>
    </row>
    <row r="68" spans="4:11" x14ac:dyDescent="0.25">
      <c r="D68">
        <v>7.17</v>
      </c>
      <c r="E68">
        <v>3.9E-2</v>
      </c>
      <c r="F68">
        <f t="shared" si="6"/>
        <v>0.32984925047515179</v>
      </c>
      <c r="G68">
        <f t="shared" si="7"/>
        <v>32.984925047515176</v>
      </c>
      <c r="H68">
        <f t="shared" si="8"/>
        <v>9.019559810466855E-3</v>
      </c>
      <c r="I68">
        <f t="shared" si="9"/>
        <v>9.0195598104668555</v>
      </c>
      <c r="J68">
        <f t="shared" si="10"/>
        <v>3.3972125435540068E-2</v>
      </c>
      <c r="K68">
        <f t="shared" si="11"/>
        <v>33.972125435540065</v>
      </c>
    </row>
    <row r="69" spans="4:11" x14ac:dyDescent="0.25">
      <c r="D69">
        <v>7.27</v>
      </c>
      <c r="E69">
        <v>0.04</v>
      </c>
      <c r="F69">
        <f t="shared" si="6"/>
        <v>0.3344496584315696</v>
      </c>
      <c r="G69">
        <f t="shared" si="7"/>
        <v>33.444965843156957</v>
      </c>
      <c r="H69">
        <f t="shared" si="8"/>
        <v>9.2508305748378004E-3</v>
      </c>
      <c r="I69">
        <f t="shared" si="9"/>
        <v>9.250830574837801</v>
      </c>
      <c r="J69">
        <f t="shared" si="10"/>
        <v>3.484320557491289E-2</v>
      </c>
      <c r="K69">
        <f t="shared" si="11"/>
        <v>34.843205574912893</v>
      </c>
    </row>
    <row r="70" spans="4:11" x14ac:dyDescent="0.25">
      <c r="D70">
        <v>7.35</v>
      </c>
      <c r="E70">
        <v>4.2000000000000003E-2</v>
      </c>
      <c r="F70">
        <f t="shared" si="6"/>
        <v>0.3381299847967037</v>
      </c>
      <c r="G70">
        <f t="shared" si="7"/>
        <v>33.81299847967037</v>
      </c>
      <c r="H70">
        <f t="shared" si="8"/>
        <v>9.7133721035796913E-3</v>
      </c>
      <c r="I70">
        <f t="shared" si="9"/>
        <v>9.7133721035796921</v>
      </c>
      <c r="J70">
        <f t="shared" si="10"/>
        <v>3.6585365853658534E-2</v>
      </c>
      <c r="K70">
        <f t="shared" si="11"/>
        <v>36.585365853658537</v>
      </c>
    </row>
    <row r="71" spans="4:11" x14ac:dyDescent="0.25">
      <c r="D71">
        <v>7.46</v>
      </c>
      <c r="E71">
        <v>4.2999999999999997E-2</v>
      </c>
      <c r="F71">
        <f t="shared" si="6"/>
        <v>0.34319043354876316</v>
      </c>
      <c r="G71">
        <f t="shared" si="7"/>
        <v>34.319043354876314</v>
      </c>
      <c r="H71">
        <f t="shared" si="8"/>
        <v>9.944642867950635E-3</v>
      </c>
      <c r="I71">
        <f t="shared" si="9"/>
        <v>9.9446428679506358</v>
      </c>
      <c r="J71">
        <f t="shared" si="10"/>
        <v>3.745644599303135E-2</v>
      </c>
      <c r="K71">
        <f t="shared" si="11"/>
        <v>37.456445993031352</v>
      </c>
    </row>
    <row r="72" spans="4:11" x14ac:dyDescent="0.25">
      <c r="D72">
        <v>7.54</v>
      </c>
      <c r="E72">
        <v>4.4999999999999998E-2</v>
      </c>
      <c r="F72">
        <f t="shared" si="6"/>
        <v>0.34687075991389743</v>
      </c>
      <c r="G72">
        <f t="shared" si="7"/>
        <v>34.687075991389747</v>
      </c>
      <c r="H72">
        <f t="shared" si="8"/>
        <v>1.0407184396692524E-2</v>
      </c>
      <c r="I72">
        <f t="shared" si="9"/>
        <v>10.407184396692525</v>
      </c>
      <c r="J72">
        <f t="shared" si="10"/>
        <v>3.9198606271777001E-2</v>
      </c>
      <c r="K72">
        <f t="shared" si="11"/>
        <v>39.198606271777003</v>
      </c>
    </row>
    <row r="73" spans="4:11" x14ac:dyDescent="0.25">
      <c r="D73">
        <v>7.65</v>
      </c>
      <c r="E73">
        <v>4.7E-2</v>
      </c>
      <c r="F73">
        <f t="shared" si="6"/>
        <v>0.35193120866595695</v>
      </c>
      <c r="G73">
        <f t="shared" si="7"/>
        <v>35.193120866595692</v>
      </c>
      <c r="H73">
        <f t="shared" si="8"/>
        <v>1.0869725925434415E-2</v>
      </c>
      <c r="I73">
        <f t="shared" si="9"/>
        <v>10.869725925434414</v>
      </c>
      <c r="J73">
        <f t="shared" si="10"/>
        <v>4.0940766550522645E-2</v>
      </c>
      <c r="K73">
        <f t="shared" si="11"/>
        <v>40.940766550522646</v>
      </c>
    </row>
    <row r="74" spans="4:11" x14ac:dyDescent="0.25">
      <c r="D74">
        <v>7.77</v>
      </c>
      <c r="E74">
        <v>4.8000000000000001E-2</v>
      </c>
      <c r="F74">
        <f t="shared" si="6"/>
        <v>0.35745169821365824</v>
      </c>
      <c r="G74">
        <f t="shared" si="7"/>
        <v>35.745169821365828</v>
      </c>
      <c r="H74">
        <f t="shared" si="8"/>
        <v>1.1100996689805361E-2</v>
      </c>
      <c r="I74">
        <f t="shared" si="9"/>
        <v>11.10099668980536</v>
      </c>
      <c r="J74">
        <f t="shared" si="10"/>
        <v>4.1811846689895467E-2</v>
      </c>
      <c r="K74">
        <f t="shared" si="11"/>
        <v>41.811846689895468</v>
      </c>
    </row>
    <row r="75" spans="4:11" x14ac:dyDescent="0.25">
      <c r="D75">
        <v>7.84</v>
      </c>
      <c r="E75">
        <v>4.9000000000000002E-2</v>
      </c>
      <c r="F75">
        <f t="shared" si="6"/>
        <v>0.36067198378315068</v>
      </c>
      <c r="G75">
        <f t="shared" si="7"/>
        <v>36.067198378315069</v>
      </c>
      <c r="H75">
        <f t="shared" si="8"/>
        <v>1.1332267454176306E-2</v>
      </c>
      <c r="I75">
        <f t="shared" si="9"/>
        <v>11.332267454176305</v>
      </c>
      <c r="J75">
        <f t="shared" si="10"/>
        <v>4.2682926829268289E-2</v>
      </c>
      <c r="K75">
        <f t="shared" si="11"/>
        <v>42.68292682926829</v>
      </c>
    </row>
    <row r="76" spans="4:11" x14ac:dyDescent="0.25">
      <c r="D76">
        <v>7.96</v>
      </c>
      <c r="E76">
        <v>5.0999999999999997E-2</v>
      </c>
      <c r="F76">
        <f t="shared" si="6"/>
        <v>0.36619247333085186</v>
      </c>
      <c r="G76">
        <f t="shared" si="7"/>
        <v>36.619247333085184</v>
      </c>
      <c r="H76">
        <f t="shared" si="8"/>
        <v>1.1794808982918193E-2</v>
      </c>
      <c r="I76">
        <f t="shared" si="9"/>
        <v>11.794808982918193</v>
      </c>
      <c r="J76">
        <f t="shared" si="10"/>
        <v>4.4425087108013926E-2</v>
      </c>
      <c r="K76">
        <f t="shared" si="11"/>
        <v>44.425087108013926</v>
      </c>
    </row>
    <row r="77" spans="4:11" x14ac:dyDescent="0.25">
      <c r="D77">
        <v>8.0399999999999991</v>
      </c>
      <c r="E77">
        <v>5.1999999999999998E-2</v>
      </c>
      <c r="F77">
        <f t="shared" si="6"/>
        <v>0.36987279969598597</v>
      </c>
      <c r="G77">
        <f t="shared" si="7"/>
        <v>36.987279969598596</v>
      </c>
      <c r="H77">
        <f t="shared" si="8"/>
        <v>1.2026079747289139E-2</v>
      </c>
      <c r="I77">
        <f t="shared" si="9"/>
        <v>12.026079747289138</v>
      </c>
      <c r="J77">
        <f t="shared" si="10"/>
        <v>4.5296167247386755E-2</v>
      </c>
      <c r="K77">
        <f t="shared" si="11"/>
        <v>45.296167247386755</v>
      </c>
    </row>
    <row r="78" spans="4:11" x14ac:dyDescent="0.25">
      <c r="D78">
        <v>8.1199999999999992</v>
      </c>
      <c r="E78">
        <v>5.3999999999999999E-2</v>
      </c>
      <c r="F78">
        <f t="shared" si="6"/>
        <v>0.37355312606112023</v>
      </c>
      <c r="G78">
        <f t="shared" si="7"/>
        <v>37.355312606112022</v>
      </c>
      <c r="H78">
        <f t="shared" si="8"/>
        <v>1.248862127603103E-2</v>
      </c>
      <c r="I78">
        <f t="shared" si="9"/>
        <v>12.488621276031029</v>
      </c>
      <c r="J78">
        <f t="shared" si="10"/>
        <v>4.7038327526132399E-2</v>
      </c>
      <c r="K78">
        <f t="shared" si="11"/>
        <v>47.038327526132399</v>
      </c>
    </row>
    <row r="79" spans="4:11" x14ac:dyDescent="0.25">
      <c r="D79">
        <v>8.2100000000000009</v>
      </c>
      <c r="E79">
        <v>5.3999999999999999E-2</v>
      </c>
      <c r="F79">
        <f t="shared" si="6"/>
        <v>0.37769349322189621</v>
      </c>
      <c r="G79">
        <f t="shared" si="7"/>
        <v>37.769349322189619</v>
      </c>
      <c r="H79">
        <f t="shared" si="8"/>
        <v>1.248862127603103E-2</v>
      </c>
      <c r="I79">
        <f t="shared" si="9"/>
        <v>12.488621276031029</v>
      </c>
      <c r="J79">
        <f t="shared" si="10"/>
        <v>4.7038327526132399E-2</v>
      </c>
      <c r="K79">
        <f t="shared" si="11"/>
        <v>47.038327526132399</v>
      </c>
    </row>
    <row r="80" spans="4:11" x14ac:dyDescent="0.25">
      <c r="D80">
        <v>8.32</v>
      </c>
      <c r="E80">
        <v>5.7000000000000002E-2</v>
      </c>
      <c r="F80">
        <f t="shared" si="6"/>
        <v>0.38275394197395568</v>
      </c>
      <c r="G80">
        <f t="shared" si="7"/>
        <v>38.27539419739557</v>
      </c>
      <c r="H80">
        <f t="shared" si="8"/>
        <v>1.3182433569143866E-2</v>
      </c>
      <c r="I80">
        <f t="shared" si="9"/>
        <v>13.182433569143866</v>
      </c>
      <c r="J80">
        <f t="shared" si="10"/>
        <v>4.9651567944250866E-2</v>
      </c>
      <c r="K80">
        <f t="shared" si="11"/>
        <v>49.651567944250864</v>
      </c>
    </row>
    <row r="81" spans="4:11" x14ac:dyDescent="0.25">
      <c r="D81">
        <v>8.4499999999999993</v>
      </c>
      <c r="E81">
        <v>5.8999999999999997E-2</v>
      </c>
      <c r="F81">
        <f t="shared" si="6"/>
        <v>0.38873447231729885</v>
      </c>
      <c r="G81">
        <f t="shared" si="7"/>
        <v>38.873447231729884</v>
      </c>
      <c r="H81">
        <f t="shared" si="8"/>
        <v>1.3644975097885753E-2</v>
      </c>
      <c r="I81">
        <f t="shared" si="9"/>
        <v>13.644975097885753</v>
      </c>
      <c r="J81">
        <f t="shared" si="10"/>
        <v>5.139372822299651E-2</v>
      </c>
      <c r="K81">
        <f t="shared" si="11"/>
        <v>51.393728222996508</v>
      </c>
    </row>
    <row r="82" spans="4:11" x14ac:dyDescent="0.25">
      <c r="D82">
        <v>8.5399999999999991</v>
      </c>
      <c r="E82">
        <v>0.06</v>
      </c>
      <c r="F82">
        <f t="shared" si="6"/>
        <v>0.39287483947807467</v>
      </c>
      <c r="G82">
        <f t="shared" si="7"/>
        <v>39.287483947807466</v>
      </c>
      <c r="H82">
        <f t="shared" si="8"/>
        <v>1.3876245862256699E-2</v>
      </c>
      <c r="I82">
        <f t="shared" si="9"/>
        <v>13.876245862256699</v>
      </c>
      <c r="J82">
        <f t="shared" si="10"/>
        <v>5.2264808362369332E-2</v>
      </c>
      <c r="K82">
        <f t="shared" si="11"/>
        <v>52.26480836236933</v>
      </c>
    </row>
    <row r="83" spans="4:11" x14ac:dyDescent="0.25">
      <c r="D83">
        <v>8.67</v>
      </c>
      <c r="E83">
        <v>6.0999999999999999E-2</v>
      </c>
      <c r="F83">
        <f t="shared" si="6"/>
        <v>0.39885536982141784</v>
      </c>
      <c r="G83">
        <f t="shared" si="7"/>
        <v>39.885536982141787</v>
      </c>
      <c r="H83">
        <f t="shared" si="8"/>
        <v>1.4107516626627644E-2</v>
      </c>
      <c r="I83">
        <f t="shared" si="9"/>
        <v>14.107516626627644</v>
      </c>
      <c r="J83">
        <f t="shared" si="10"/>
        <v>5.3135888501742154E-2</v>
      </c>
      <c r="K83">
        <f t="shared" si="11"/>
        <v>53.135888501742151</v>
      </c>
    </row>
    <row r="84" spans="4:11" x14ac:dyDescent="0.25">
      <c r="D84">
        <v>8.7899999999999991</v>
      </c>
      <c r="E84">
        <v>6.4000000000000001E-2</v>
      </c>
      <c r="F84">
        <f t="shared" si="6"/>
        <v>0.40437585936911902</v>
      </c>
      <c r="G84">
        <f t="shared" si="7"/>
        <v>40.437585936911901</v>
      </c>
      <c r="H84">
        <f t="shared" si="8"/>
        <v>1.4801328919740481E-2</v>
      </c>
      <c r="I84">
        <f t="shared" si="9"/>
        <v>14.801328919740481</v>
      </c>
      <c r="J84">
        <f t="shared" si="10"/>
        <v>5.574912891986062E-2</v>
      </c>
      <c r="K84">
        <f t="shared" si="11"/>
        <v>55.749128919860617</v>
      </c>
    </row>
    <row r="85" spans="4:11" x14ac:dyDescent="0.25">
      <c r="D85">
        <v>8.89</v>
      </c>
      <c r="E85">
        <v>6.5000000000000002E-2</v>
      </c>
      <c r="F85">
        <f t="shared" si="6"/>
        <v>0.40897626732553682</v>
      </c>
      <c r="G85">
        <f t="shared" si="7"/>
        <v>40.897626732553682</v>
      </c>
      <c r="H85">
        <f t="shared" si="8"/>
        <v>1.5032599684111426E-2</v>
      </c>
      <c r="I85">
        <f t="shared" si="9"/>
        <v>15.032599684111426</v>
      </c>
      <c r="J85">
        <f t="shared" si="10"/>
        <v>5.6620209059233442E-2</v>
      </c>
      <c r="K85">
        <f t="shared" si="11"/>
        <v>56.620209059233446</v>
      </c>
    </row>
    <row r="86" spans="4:11" x14ac:dyDescent="0.25">
      <c r="D86">
        <v>8.98</v>
      </c>
      <c r="E86">
        <v>6.6000000000000003E-2</v>
      </c>
      <c r="F86">
        <f t="shared" si="6"/>
        <v>0.41311663448631292</v>
      </c>
      <c r="G86">
        <f t="shared" si="7"/>
        <v>41.311663448631293</v>
      </c>
      <c r="H86">
        <f t="shared" si="8"/>
        <v>1.526387044848237E-2</v>
      </c>
      <c r="I86">
        <f t="shared" si="9"/>
        <v>15.26387044848237</v>
      </c>
      <c r="J86">
        <f t="shared" si="10"/>
        <v>5.7491289198606271E-2</v>
      </c>
      <c r="K86">
        <f t="shared" si="11"/>
        <v>57.491289198606275</v>
      </c>
    </row>
    <row r="87" spans="4:11" x14ac:dyDescent="0.25">
      <c r="D87">
        <v>9.07</v>
      </c>
      <c r="E87">
        <v>6.7000000000000004E-2</v>
      </c>
      <c r="F87">
        <f t="shared" si="6"/>
        <v>0.41725700164708873</v>
      </c>
      <c r="G87">
        <f t="shared" si="7"/>
        <v>41.725700164708876</v>
      </c>
      <c r="H87">
        <f t="shared" si="8"/>
        <v>1.5495141212853315E-2</v>
      </c>
      <c r="I87">
        <f t="shared" si="9"/>
        <v>15.495141212853316</v>
      </c>
      <c r="J87">
        <f t="shared" si="10"/>
        <v>5.8362369337979093E-2</v>
      </c>
      <c r="K87">
        <f t="shared" si="11"/>
        <v>58.362369337979096</v>
      </c>
    </row>
    <row r="88" spans="4:11" x14ac:dyDescent="0.25">
      <c r="D88">
        <v>9.15</v>
      </c>
      <c r="E88">
        <v>6.9000000000000006E-2</v>
      </c>
      <c r="F88">
        <f t="shared" si="6"/>
        <v>0.420937328012223</v>
      </c>
      <c r="G88">
        <f t="shared" si="7"/>
        <v>42.093732801222295</v>
      </c>
      <c r="H88">
        <f t="shared" si="8"/>
        <v>1.5957682741595206E-2</v>
      </c>
      <c r="I88">
        <f t="shared" si="9"/>
        <v>15.957682741595207</v>
      </c>
      <c r="J88">
        <f t="shared" si="10"/>
        <v>6.0104529616724738E-2</v>
      </c>
      <c r="K88">
        <f t="shared" si="11"/>
        <v>60.10452961672474</v>
      </c>
    </row>
    <row r="89" spans="4:11" x14ac:dyDescent="0.25">
      <c r="D89">
        <v>9.24</v>
      </c>
      <c r="E89">
        <v>6.9000000000000006E-2</v>
      </c>
      <c r="F89">
        <f t="shared" si="6"/>
        <v>0.42507769517299893</v>
      </c>
      <c r="G89">
        <f t="shared" si="7"/>
        <v>42.507769517299892</v>
      </c>
      <c r="H89">
        <f t="shared" si="8"/>
        <v>1.5957682741595206E-2</v>
      </c>
      <c r="I89">
        <f t="shared" si="9"/>
        <v>15.957682741595207</v>
      </c>
      <c r="J89">
        <f t="shared" si="10"/>
        <v>6.0104529616724738E-2</v>
      </c>
      <c r="K89">
        <f t="shared" si="11"/>
        <v>60.10452961672474</v>
      </c>
    </row>
    <row r="90" spans="4:11" x14ac:dyDescent="0.25">
      <c r="D90">
        <v>9.31</v>
      </c>
      <c r="E90">
        <v>7.0000000000000007E-2</v>
      </c>
      <c r="F90">
        <f t="shared" si="6"/>
        <v>0.42829798074249137</v>
      </c>
      <c r="G90">
        <f t="shared" si="7"/>
        <v>42.829798074249133</v>
      </c>
      <c r="H90">
        <f t="shared" si="8"/>
        <v>1.618895350596615E-2</v>
      </c>
      <c r="I90">
        <f t="shared" si="9"/>
        <v>16.18895350596615</v>
      </c>
      <c r="J90">
        <f t="shared" si="10"/>
        <v>6.097560975609756E-2</v>
      </c>
      <c r="K90">
        <f t="shared" si="11"/>
        <v>60.975609756097562</v>
      </c>
    </row>
    <row r="91" spans="4:11" x14ac:dyDescent="0.25">
      <c r="D91">
        <v>9.39</v>
      </c>
      <c r="E91">
        <v>7.0999999999999994E-2</v>
      </c>
      <c r="F91">
        <f t="shared" si="6"/>
        <v>0.43197830710762547</v>
      </c>
      <c r="G91">
        <f t="shared" si="7"/>
        <v>43.197830710762553</v>
      </c>
      <c r="H91">
        <f t="shared" si="8"/>
        <v>1.6420224270337094E-2</v>
      </c>
      <c r="I91">
        <f t="shared" si="9"/>
        <v>16.420224270337094</v>
      </c>
      <c r="J91">
        <f t="shared" si="10"/>
        <v>6.1846689895470368E-2</v>
      </c>
      <c r="K91">
        <f t="shared" si="11"/>
        <v>61.846689895470369</v>
      </c>
    </row>
    <row r="92" spans="4:11" x14ac:dyDescent="0.25">
      <c r="D92">
        <v>9.4600000000000009</v>
      </c>
      <c r="E92">
        <v>7.1999999999999995E-2</v>
      </c>
      <c r="F92">
        <f t="shared" si="6"/>
        <v>0.43519859267711791</v>
      </c>
      <c r="G92">
        <f t="shared" si="7"/>
        <v>43.519859267711794</v>
      </c>
      <c r="H92">
        <f t="shared" si="8"/>
        <v>1.6651495034708037E-2</v>
      </c>
      <c r="I92">
        <f t="shared" si="9"/>
        <v>16.651495034708038</v>
      </c>
      <c r="J92">
        <f t="shared" si="10"/>
        <v>6.271777003484319E-2</v>
      </c>
      <c r="K92">
        <f t="shared" si="11"/>
        <v>62.717770034843191</v>
      </c>
    </row>
    <row r="93" spans="4:11" x14ac:dyDescent="0.25">
      <c r="D93">
        <v>9.52</v>
      </c>
      <c r="E93">
        <v>7.2999999999999995E-2</v>
      </c>
      <c r="F93">
        <f t="shared" si="6"/>
        <v>0.4379588374509687</v>
      </c>
      <c r="G93">
        <f t="shared" si="7"/>
        <v>43.795883745096866</v>
      </c>
      <c r="H93">
        <f t="shared" si="8"/>
        <v>1.6882765799078985E-2</v>
      </c>
      <c r="I93">
        <f t="shared" si="9"/>
        <v>16.882765799078985</v>
      </c>
      <c r="J93">
        <f t="shared" si="10"/>
        <v>6.3588850174216019E-2</v>
      </c>
      <c r="K93">
        <f t="shared" si="11"/>
        <v>63.58885017421602</v>
      </c>
    </row>
    <row r="94" spans="4:11" x14ac:dyDescent="0.25">
      <c r="D94">
        <v>9.6</v>
      </c>
      <c r="E94">
        <v>7.3999999999999996E-2</v>
      </c>
      <c r="F94">
        <f t="shared" si="6"/>
        <v>0.4416391638161028</v>
      </c>
      <c r="G94">
        <f t="shared" si="7"/>
        <v>44.163916381610278</v>
      </c>
      <c r="H94">
        <f t="shared" si="8"/>
        <v>1.7114036563449928E-2</v>
      </c>
      <c r="I94">
        <f t="shared" si="9"/>
        <v>17.114036563449929</v>
      </c>
      <c r="J94">
        <f t="shared" si="10"/>
        <v>6.4459930313588834E-2</v>
      </c>
      <c r="K94">
        <f t="shared" si="11"/>
        <v>64.459930313588828</v>
      </c>
    </row>
    <row r="95" spans="4:11" x14ac:dyDescent="0.25">
      <c r="D95">
        <v>9.69</v>
      </c>
      <c r="E95">
        <v>7.4999999999999997E-2</v>
      </c>
      <c r="F95">
        <f t="shared" si="6"/>
        <v>0.44577953097687872</v>
      </c>
      <c r="G95">
        <f t="shared" si="7"/>
        <v>44.577953097687875</v>
      </c>
      <c r="H95">
        <f t="shared" si="8"/>
        <v>1.7345307327820875E-2</v>
      </c>
      <c r="I95">
        <f t="shared" si="9"/>
        <v>17.345307327820876</v>
      </c>
      <c r="J95">
        <f t="shared" si="10"/>
        <v>6.5331010452961663E-2</v>
      </c>
      <c r="K95">
        <f t="shared" si="11"/>
        <v>65.331010452961664</v>
      </c>
    </row>
    <row r="96" spans="4:11" x14ac:dyDescent="0.25">
      <c r="D96">
        <v>9.76</v>
      </c>
      <c r="E96">
        <v>7.5999999999999998E-2</v>
      </c>
      <c r="F96">
        <f t="shared" si="6"/>
        <v>0.44899981654637117</v>
      </c>
      <c r="G96">
        <f t="shared" si="7"/>
        <v>44.899981654637116</v>
      </c>
      <c r="H96">
        <f t="shared" si="8"/>
        <v>1.7576578092191819E-2</v>
      </c>
      <c r="I96">
        <f t="shared" si="9"/>
        <v>17.57657809219182</v>
      </c>
      <c r="J96">
        <f t="shared" si="10"/>
        <v>6.6202090592334492E-2</v>
      </c>
      <c r="K96">
        <f t="shared" si="11"/>
        <v>66.202090592334486</v>
      </c>
    </row>
    <row r="97" spans="4:11" x14ac:dyDescent="0.25">
      <c r="D97">
        <v>9.8699999999999992</v>
      </c>
      <c r="E97">
        <v>7.8E-2</v>
      </c>
      <c r="F97">
        <f t="shared" si="6"/>
        <v>0.45406026529843063</v>
      </c>
      <c r="G97">
        <f t="shared" si="7"/>
        <v>45.406026529843061</v>
      </c>
      <c r="H97">
        <f t="shared" si="8"/>
        <v>1.803911962093371E-2</v>
      </c>
      <c r="I97">
        <f t="shared" si="9"/>
        <v>18.039119620933711</v>
      </c>
      <c r="J97">
        <f t="shared" si="10"/>
        <v>6.7944250871080136E-2</v>
      </c>
      <c r="K97">
        <f t="shared" si="11"/>
        <v>67.944250871080129</v>
      </c>
    </row>
    <row r="98" spans="4:11" x14ac:dyDescent="0.25">
      <c r="D98">
        <v>9.9700000000000006</v>
      </c>
      <c r="E98">
        <v>7.9000000000000001E-2</v>
      </c>
      <c r="F98">
        <f t="shared" si="6"/>
        <v>0.45866067325484844</v>
      </c>
      <c r="G98">
        <f t="shared" si="7"/>
        <v>45.866067325484849</v>
      </c>
      <c r="H98">
        <f t="shared" si="8"/>
        <v>1.8270390385304654E-2</v>
      </c>
      <c r="I98">
        <f t="shared" si="9"/>
        <v>18.270390385304655</v>
      </c>
      <c r="J98">
        <f t="shared" si="10"/>
        <v>6.8815331010452951E-2</v>
      </c>
      <c r="K98">
        <f t="shared" si="11"/>
        <v>68.815331010452951</v>
      </c>
    </row>
    <row r="99" spans="4:11" x14ac:dyDescent="0.25">
      <c r="D99">
        <v>10.050000000000001</v>
      </c>
      <c r="E99">
        <v>7.9000000000000001E-2</v>
      </c>
      <c r="F99">
        <f t="shared" si="6"/>
        <v>0.46234099961998271</v>
      </c>
      <c r="G99">
        <f t="shared" si="7"/>
        <v>46.234099961998275</v>
      </c>
      <c r="H99">
        <f t="shared" si="8"/>
        <v>1.8270390385304654E-2</v>
      </c>
      <c r="I99">
        <f t="shared" si="9"/>
        <v>18.270390385304655</v>
      </c>
      <c r="J99">
        <f t="shared" si="10"/>
        <v>6.8815331010452951E-2</v>
      </c>
      <c r="K99">
        <f t="shared" si="11"/>
        <v>68.815331010452951</v>
      </c>
    </row>
    <row r="100" spans="4:11" x14ac:dyDescent="0.25">
      <c r="D100">
        <v>10.15</v>
      </c>
      <c r="E100">
        <v>7.9000000000000001E-2</v>
      </c>
      <c r="F100">
        <f t="shared" si="6"/>
        <v>0.46694140757640035</v>
      </c>
      <c r="G100">
        <f t="shared" si="7"/>
        <v>46.694140757640035</v>
      </c>
      <c r="H100">
        <f t="shared" si="8"/>
        <v>1.8270390385304654E-2</v>
      </c>
      <c r="I100">
        <f t="shared" si="9"/>
        <v>18.270390385304655</v>
      </c>
      <c r="J100">
        <f t="shared" si="10"/>
        <v>6.8815331010452951E-2</v>
      </c>
      <c r="K100">
        <f t="shared" si="11"/>
        <v>68.815331010452951</v>
      </c>
    </row>
    <row r="101" spans="4:11" x14ac:dyDescent="0.25">
      <c r="D101">
        <v>10.220000000000001</v>
      </c>
      <c r="E101">
        <v>7.6999999999999999E-2</v>
      </c>
      <c r="F101">
        <f t="shared" si="6"/>
        <v>0.47016169314589279</v>
      </c>
      <c r="G101">
        <f t="shared" si="7"/>
        <v>47.016169314589284</v>
      </c>
      <c r="H101">
        <f t="shared" si="8"/>
        <v>1.7807848856562766E-2</v>
      </c>
      <c r="I101">
        <f t="shared" si="9"/>
        <v>17.807848856562767</v>
      </c>
      <c r="J101">
        <f t="shared" si="10"/>
        <v>6.7073170731707307E-2</v>
      </c>
      <c r="K101">
        <f t="shared" si="11"/>
        <v>67.073170731707307</v>
      </c>
    </row>
    <row r="102" spans="4:11" x14ac:dyDescent="0.25">
      <c r="D102">
        <v>10.33</v>
      </c>
      <c r="E102">
        <v>7.1999999999999995E-2</v>
      </c>
      <c r="F102">
        <f t="shared" si="6"/>
        <v>0.47522214189795231</v>
      </c>
      <c r="G102">
        <f t="shared" si="7"/>
        <v>47.522214189795228</v>
      </c>
      <c r="H102">
        <f t="shared" si="8"/>
        <v>1.6651495034708037E-2</v>
      </c>
      <c r="I102">
        <f t="shared" si="9"/>
        <v>16.651495034708038</v>
      </c>
      <c r="J102">
        <f t="shared" si="10"/>
        <v>6.271777003484319E-2</v>
      </c>
      <c r="K102">
        <f t="shared" si="11"/>
        <v>62.717770034843191</v>
      </c>
    </row>
    <row r="103" spans="4:11" x14ac:dyDescent="0.25">
      <c r="D103">
        <v>10.37</v>
      </c>
      <c r="E103">
        <v>0.05</v>
      </c>
      <c r="F103">
        <f t="shared" si="6"/>
        <v>0.47706230508051933</v>
      </c>
      <c r="G103">
        <f t="shared" si="7"/>
        <v>47.706230508051938</v>
      </c>
      <c r="H103">
        <f t="shared" si="8"/>
        <v>1.1563538218547251E-2</v>
      </c>
      <c r="I103">
        <f t="shared" si="9"/>
        <v>11.563538218547251</v>
      </c>
      <c r="J103">
        <f t="shared" si="10"/>
        <v>4.3554006968641111E-2</v>
      </c>
      <c r="K103">
        <f t="shared" si="11"/>
        <v>43.554006968641112</v>
      </c>
    </row>
    <row r="104" spans="4:11" x14ac:dyDescent="0.25">
      <c r="D104">
        <v>10.4</v>
      </c>
      <c r="E104">
        <v>2.8000000000000001E-2</v>
      </c>
      <c r="F104">
        <f t="shared" si="6"/>
        <v>0.4784424274674447</v>
      </c>
      <c r="G104">
        <f t="shared" si="7"/>
        <v>47.84424274674447</v>
      </c>
      <c r="H104">
        <f t="shared" si="8"/>
        <v>6.4755814023864603E-3</v>
      </c>
      <c r="I104">
        <f t="shared" si="9"/>
        <v>6.4755814023864602</v>
      </c>
      <c r="J104">
        <f t="shared" si="10"/>
        <v>2.4390243902439022E-2</v>
      </c>
      <c r="K104">
        <f t="shared" si="11"/>
        <v>24.390243902439021</v>
      </c>
    </row>
    <row r="105" spans="4:11" x14ac:dyDescent="0.25">
      <c r="D105">
        <v>10.41</v>
      </c>
      <c r="E105">
        <v>1.0999999999999999E-2</v>
      </c>
      <c r="F105">
        <f t="shared" si="6"/>
        <v>0.47890246826308658</v>
      </c>
      <c r="G105">
        <f t="shared" si="7"/>
        <v>47.890246826308655</v>
      </c>
      <c r="H105">
        <f t="shared" si="8"/>
        <v>2.5439784080803947E-3</v>
      </c>
      <c r="I105">
        <f t="shared" si="9"/>
        <v>2.5439784080803949</v>
      </c>
      <c r="J105">
        <f t="shared" si="10"/>
        <v>9.5818815331010429E-3</v>
      </c>
      <c r="K105">
        <f t="shared" si="11"/>
        <v>9.5818815331010434</v>
      </c>
    </row>
    <row r="107" spans="4:11" x14ac:dyDescent="0.25">
      <c r="D107" t="s">
        <v>29</v>
      </c>
      <c r="E107">
        <f>E100/B8</f>
        <v>6.8815331010452951E-2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workbookViewId="0">
      <selection activeCell="I1" sqref="I1:K8"/>
    </sheetView>
  </sheetViews>
  <sheetFormatPr defaultColWidth="8.875" defaultRowHeight="15.75" x14ac:dyDescent="0.25"/>
  <cols>
    <col min="1" max="1" width="13.5" bestFit="1" customWidth="1"/>
    <col min="2" max="2" width="10.125" bestFit="1" customWidth="1"/>
    <col min="3" max="3" width="13.625" bestFit="1" customWidth="1"/>
    <col min="4" max="4" width="10.125" bestFit="1" customWidth="1"/>
    <col min="5" max="5" width="13.5" bestFit="1" customWidth="1"/>
    <col min="6" max="6" width="10.125" bestFit="1" customWidth="1"/>
    <col min="7" max="7" width="10.375" bestFit="1" customWidth="1"/>
    <col min="8" max="8" width="16.375" bestFit="1" customWidth="1"/>
    <col min="9" max="9" width="13.625" bestFit="1" customWidth="1"/>
    <col min="10" max="10" width="20" bestFit="1" customWidth="1"/>
    <col min="11" max="11" width="10.375" bestFit="1" customWidth="1"/>
  </cols>
  <sheetData>
    <row r="1" spans="1:7" x14ac:dyDescent="0.25">
      <c r="A1" t="s">
        <v>38</v>
      </c>
      <c r="B1" t="s">
        <v>37</v>
      </c>
      <c r="C1" t="s">
        <v>33</v>
      </c>
      <c r="E1" t="s">
        <v>38</v>
      </c>
      <c r="F1" t="s">
        <v>39</v>
      </c>
      <c r="G1" t="s">
        <v>34</v>
      </c>
    </row>
    <row r="2" spans="1:7" x14ac:dyDescent="0.25">
      <c r="A2">
        <v>50</v>
      </c>
      <c r="B2">
        <v>0.16300000000000001</v>
      </c>
      <c r="C2">
        <v>1E-3</v>
      </c>
      <c r="E2">
        <v>50</v>
      </c>
      <c r="F2">
        <v>15.44</v>
      </c>
      <c r="G2">
        <v>0.05</v>
      </c>
    </row>
    <row r="3" spans="1:7" x14ac:dyDescent="0.25">
      <c r="A3">
        <v>40</v>
      </c>
      <c r="B3">
        <v>9.2999999999999999E-2</v>
      </c>
      <c r="C3">
        <v>4.5999999999999999E-2</v>
      </c>
      <c r="E3">
        <v>40</v>
      </c>
      <c r="F3">
        <v>21.060000000000002</v>
      </c>
      <c r="G3">
        <v>9.6</v>
      </c>
    </row>
    <row r="4" spans="1:7" x14ac:dyDescent="0.25">
      <c r="A4">
        <v>30</v>
      </c>
      <c r="B4">
        <v>0.08</v>
      </c>
      <c r="C4">
        <v>0.10100000000000001</v>
      </c>
      <c r="E4">
        <v>30</v>
      </c>
      <c r="F4">
        <v>18.34</v>
      </c>
      <c r="G4">
        <v>2.08</v>
      </c>
    </row>
    <row r="5" spans="1:7" x14ac:dyDescent="0.25">
      <c r="A5">
        <v>20</v>
      </c>
      <c r="B5">
        <v>0.10300000000000001</v>
      </c>
      <c r="C5">
        <v>8.0000000000000002E-3</v>
      </c>
      <c r="E5">
        <v>20</v>
      </c>
      <c r="F5">
        <v>32.979999999999997</v>
      </c>
      <c r="G5">
        <v>8.49</v>
      </c>
    </row>
    <row r="6" spans="1:7" x14ac:dyDescent="0.25">
      <c r="A6">
        <v>10</v>
      </c>
      <c r="B6">
        <v>7.0000000000000001E-3</v>
      </c>
      <c r="C6">
        <v>0.01</v>
      </c>
      <c r="E6">
        <v>10</v>
      </c>
      <c r="F6">
        <v>30.569999999999997</v>
      </c>
      <c r="G6">
        <v>6.46</v>
      </c>
    </row>
    <row r="7" spans="1:7" x14ac:dyDescent="0.25">
      <c r="A7">
        <v>5</v>
      </c>
      <c r="B7">
        <v>1.6E-2</v>
      </c>
      <c r="C7">
        <v>1.6E-2</v>
      </c>
      <c r="E7">
        <v>5</v>
      </c>
      <c r="F7">
        <v>55.9</v>
      </c>
      <c r="G7">
        <v>5.44</v>
      </c>
    </row>
    <row r="8" spans="1:7" x14ac:dyDescent="0.25">
      <c r="A8">
        <v>0</v>
      </c>
      <c r="B8">
        <v>0.03</v>
      </c>
      <c r="C8">
        <v>3.4000000000000002E-2</v>
      </c>
      <c r="E8">
        <v>0</v>
      </c>
      <c r="F8">
        <v>44.830000000000005</v>
      </c>
      <c r="G8">
        <v>1.62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7"/>
  <sheetViews>
    <sheetView topLeftCell="H1" workbookViewId="0">
      <selection activeCell="L1" sqref="L1:R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13.125" bestFit="1" customWidth="1"/>
    <col min="6" max="6" width="13.125" customWidth="1"/>
    <col min="7" max="7" width="17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8.0749999999999993</v>
      </c>
      <c r="D1" t="s">
        <v>7</v>
      </c>
      <c r="E1" t="s">
        <v>6</v>
      </c>
      <c r="F1" t="s">
        <v>11</v>
      </c>
      <c r="G1" t="s">
        <v>8</v>
      </c>
      <c r="H1" s="1" t="s">
        <v>10</v>
      </c>
      <c r="I1" s="1" t="s">
        <v>14</v>
      </c>
      <c r="J1" s="1" t="s">
        <v>24</v>
      </c>
      <c r="K1" s="1" t="s">
        <v>23</v>
      </c>
    </row>
    <row r="2" spans="1:11" x14ac:dyDescent="0.25">
      <c r="A2" t="s">
        <v>1</v>
      </c>
      <c r="B2">
        <f>PI()*B1</f>
        <v>25.368360677737577</v>
      </c>
      <c r="D2">
        <v>0</v>
      </c>
      <c r="E2">
        <v>0</v>
      </c>
      <c r="F2">
        <f>(($B$2+(2*D2)-$B$2))/$B$6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4.5</v>
      </c>
      <c r="D3">
        <v>0.06</v>
      </c>
      <c r="E3">
        <v>1E-3</v>
      </c>
      <c r="F3">
        <f>(($B$2+(2*D3))-$B$2)/$B$6</f>
        <v>3.0375496097061788E-3</v>
      </c>
      <c r="G3">
        <f t="shared" ref="G3:G64" si="0">(100*(($B$2+(2*D3)-$B$2))/$B$6)</f>
        <v>0.30375496097061788</v>
      </c>
      <c r="H3">
        <f t="shared" ref="H3:H63" si="1">(E3/(2*$B$3*$B$4))</f>
        <v>1.6835016835016833E-4</v>
      </c>
      <c r="I3">
        <f t="shared" ref="I3:I63" si="2">H3*1000</f>
        <v>0.16835016835016833</v>
      </c>
      <c r="J3">
        <f t="shared" ref="J3:J63" si="3">(E3/$B$8)</f>
        <v>8.9766606822262133E-4</v>
      </c>
      <c r="K3">
        <f t="shared" ref="K3:K63" si="4">J3*1000</f>
        <v>0.89766606822262129</v>
      </c>
    </row>
    <row r="4" spans="1:11" x14ac:dyDescent="0.25">
      <c r="A4" t="s">
        <v>5</v>
      </c>
      <c r="B4">
        <v>0.66</v>
      </c>
      <c r="D4">
        <v>0.11</v>
      </c>
      <c r="E4">
        <v>3.0000000000000001E-3</v>
      </c>
      <c r="F4">
        <f t="shared" ref="F4:F64" si="5">(($B$2+(2*D4))-$B$2)/$B$6</f>
        <v>5.5688409511279197E-3</v>
      </c>
      <c r="G4">
        <f t="shared" si="0"/>
        <v>0.55688409511279191</v>
      </c>
      <c r="H4">
        <f t="shared" si="1"/>
        <v>5.0505050505050505E-4</v>
      </c>
      <c r="I4">
        <f t="shared" si="2"/>
        <v>0.50505050505050508</v>
      </c>
      <c r="J4">
        <f t="shared" si="3"/>
        <v>2.6929982046678641E-3</v>
      </c>
      <c r="K4">
        <f t="shared" si="4"/>
        <v>2.6929982046678642</v>
      </c>
    </row>
    <row r="5" spans="1:11" x14ac:dyDescent="0.25">
      <c r="A5" t="s">
        <v>2</v>
      </c>
      <c r="B5">
        <f>(B1+B3)</f>
        <v>12.574999999999999</v>
      </c>
      <c r="D5">
        <v>0.16</v>
      </c>
      <c r="E5">
        <v>4.0000000000000001E-3</v>
      </c>
      <c r="F5">
        <f t="shared" si="5"/>
        <v>8.1001322925497495E-3</v>
      </c>
      <c r="G5">
        <f t="shared" si="0"/>
        <v>0.81001322925497499</v>
      </c>
      <c r="H5">
        <f t="shared" si="1"/>
        <v>6.7340067340067333E-4</v>
      </c>
      <c r="I5">
        <f t="shared" si="2"/>
        <v>0.67340067340067333</v>
      </c>
      <c r="J5">
        <f t="shared" si="3"/>
        <v>3.5906642728904853E-3</v>
      </c>
      <c r="K5">
        <f t="shared" si="4"/>
        <v>3.5906642728904852</v>
      </c>
    </row>
    <row r="6" spans="1:11" x14ac:dyDescent="0.25">
      <c r="A6" t="s">
        <v>3</v>
      </c>
      <c r="B6">
        <f>PI()*B5</f>
        <v>39.505527618891648</v>
      </c>
      <c r="D6">
        <v>0.2</v>
      </c>
      <c r="E6">
        <v>5.0000000000000001E-3</v>
      </c>
      <c r="F6">
        <f t="shared" si="5"/>
        <v>1.0125165365687142E-2</v>
      </c>
      <c r="G6">
        <f t="shared" si="0"/>
        <v>1.0125165365687143</v>
      </c>
      <c r="H6">
        <f t="shared" si="1"/>
        <v>8.4175084175084171E-4</v>
      </c>
      <c r="I6">
        <f t="shared" si="2"/>
        <v>0.84175084175084169</v>
      </c>
      <c r="J6">
        <f t="shared" si="3"/>
        <v>4.4883303411131061E-3</v>
      </c>
      <c r="K6">
        <f t="shared" si="4"/>
        <v>4.4883303411131061</v>
      </c>
    </row>
    <row r="7" spans="1:11" x14ac:dyDescent="0.25">
      <c r="D7">
        <v>0.26</v>
      </c>
      <c r="E7">
        <v>7.0000000000000001E-3</v>
      </c>
      <c r="F7">
        <f t="shared" si="5"/>
        <v>1.3162714975393322E-2</v>
      </c>
      <c r="G7">
        <f t="shared" si="0"/>
        <v>1.3162714975393321</v>
      </c>
      <c r="H7">
        <f t="shared" si="1"/>
        <v>1.1784511784511784E-3</v>
      </c>
      <c r="I7">
        <f t="shared" si="2"/>
        <v>1.1784511784511784</v>
      </c>
      <c r="J7">
        <f t="shared" si="3"/>
        <v>6.2836624775583494E-3</v>
      </c>
      <c r="K7">
        <f t="shared" si="4"/>
        <v>6.2836624775583498</v>
      </c>
    </row>
    <row r="8" spans="1:11" x14ac:dyDescent="0.25">
      <c r="A8" t="s">
        <v>22</v>
      </c>
      <c r="B8">
        <f>0.573+0.541</f>
        <v>1.1139999999999999</v>
      </c>
      <c r="D8">
        <v>0.31</v>
      </c>
      <c r="E8">
        <v>8.9999999999999993E-3</v>
      </c>
      <c r="F8">
        <f t="shared" si="5"/>
        <v>1.5694006316815154E-2</v>
      </c>
      <c r="G8">
        <f t="shared" si="0"/>
        <v>1.5694006316815152</v>
      </c>
      <c r="H8">
        <f t="shared" si="1"/>
        <v>1.5151515151515149E-3</v>
      </c>
      <c r="I8">
        <f t="shared" si="2"/>
        <v>1.5151515151515149</v>
      </c>
      <c r="J8">
        <f t="shared" si="3"/>
        <v>8.0789946140035901E-3</v>
      </c>
      <c r="K8">
        <f t="shared" si="4"/>
        <v>8.0789946140035909</v>
      </c>
    </row>
    <row r="9" spans="1:11" x14ac:dyDescent="0.25">
      <c r="D9">
        <v>0.35</v>
      </c>
      <c r="E9">
        <v>0.01</v>
      </c>
      <c r="F9">
        <f t="shared" si="5"/>
        <v>1.7719039389952545E-2</v>
      </c>
      <c r="G9">
        <f t="shared" si="0"/>
        <v>1.7719039389952544</v>
      </c>
      <c r="H9">
        <f t="shared" si="1"/>
        <v>1.6835016835016834E-3</v>
      </c>
      <c r="I9">
        <f t="shared" si="2"/>
        <v>1.6835016835016834</v>
      </c>
      <c r="J9">
        <f t="shared" si="3"/>
        <v>8.9766606822262122E-3</v>
      </c>
      <c r="K9">
        <f t="shared" si="4"/>
        <v>8.9766606822262123</v>
      </c>
    </row>
    <row r="10" spans="1:11" x14ac:dyDescent="0.25">
      <c r="D10">
        <v>0.39</v>
      </c>
      <c r="E10">
        <v>1.0999999999999999E-2</v>
      </c>
      <c r="F10">
        <f t="shared" si="5"/>
        <v>1.9744072463090026E-2</v>
      </c>
      <c r="G10">
        <f t="shared" si="0"/>
        <v>1.9744072463090028</v>
      </c>
      <c r="H10">
        <f t="shared" si="1"/>
        <v>1.8518518518518517E-3</v>
      </c>
      <c r="I10">
        <f t="shared" si="2"/>
        <v>1.8518518518518516</v>
      </c>
      <c r="J10">
        <f t="shared" si="3"/>
        <v>9.8743267504488343E-3</v>
      </c>
      <c r="K10">
        <f t="shared" si="4"/>
        <v>9.8743267504488337</v>
      </c>
    </row>
    <row r="11" spans="1:11" x14ac:dyDescent="0.25">
      <c r="D11">
        <v>0.46</v>
      </c>
      <c r="E11">
        <v>1.4E-2</v>
      </c>
      <c r="F11">
        <f t="shared" si="5"/>
        <v>2.3287880341080553E-2</v>
      </c>
      <c r="G11">
        <f t="shared" si="0"/>
        <v>2.3287880341080553</v>
      </c>
      <c r="H11">
        <f t="shared" si="1"/>
        <v>2.3569023569023568E-3</v>
      </c>
      <c r="I11">
        <f t="shared" si="2"/>
        <v>2.3569023569023568</v>
      </c>
      <c r="J11">
        <f t="shared" si="3"/>
        <v>1.2567324955116699E-2</v>
      </c>
      <c r="K11">
        <f t="shared" si="4"/>
        <v>12.5673249551167</v>
      </c>
    </row>
    <row r="12" spans="1:11" x14ac:dyDescent="0.25">
      <c r="D12">
        <v>0.5</v>
      </c>
      <c r="E12">
        <v>1.6E-2</v>
      </c>
      <c r="F12">
        <f t="shared" si="5"/>
        <v>2.5312913414217948E-2</v>
      </c>
      <c r="G12">
        <f t="shared" si="0"/>
        <v>2.5312913414217948</v>
      </c>
      <c r="H12">
        <f t="shared" si="1"/>
        <v>2.6936026936026933E-3</v>
      </c>
      <c r="I12">
        <f t="shared" si="2"/>
        <v>2.6936026936026933</v>
      </c>
      <c r="J12">
        <f t="shared" si="3"/>
        <v>1.4362657091561941E-2</v>
      </c>
      <c r="K12">
        <f t="shared" si="4"/>
        <v>14.362657091561941</v>
      </c>
    </row>
    <row r="13" spans="1:11" x14ac:dyDescent="0.25">
      <c r="D13">
        <v>0.56000000000000005</v>
      </c>
      <c r="E13">
        <v>1.7999999999999999E-2</v>
      </c>
      <c r="F13">
        <f t="shared" si="5"/>
        <v>2.8350463023924126E-2</v>
      </c>
      <c r="G13">
        <f t="shared" si="0"/>
        <v>2.8350463023924126</v>
      </c>
      <c r="H13">
        <f t="shared" si="1"/>
        <v>3.0303030303030299E-3</v>
      </c>
      <c r="I13">
        <f t="shared" si="2"/>
        <v>3.0303030303030298</v>
      </c>
      <c r="J13">
        <f t="shared" si="3"/>
        <v>1.615798922800718E-2</v>
      </c>
      <c r="K13">
        <f t="shared" si="4"/>
        <v>16.157989228007182</v>
      </c>
    </row>
    <row r="14" spans="1:11" x14ac:dyDescent="0.25">
      <c r="D14">
        <v>0.61</v>
      </c>
      <c r="E14">
        <v>0.02</v>
      </c>
      <c r="F14">
        <f t="shared" si="5"/>
        <v>3.0881754365345866E-2</v>
      </c>
      <c r="G14">
        <f t="shared" si="0"/>
        <v>3.0881754365345868</v>
      </c>
      <c r="H14">
        <f t="shared" si="1"/>
        <v>3.3670033670033669E-3</v>
      </c>
      <c r="I14">
        <f t="shared" si="2"/>
        <v>3.3670033670033668</v>
      </c>
      <c r="J14">
        <f t="shared" si="3"/>
        <v>1.7953321364452424E-2</v>
      </c>
      <c r="K14">
        <f t="shared" si="4"/>
        <v>17.953321364452425</v>
      </c>
    </row>
    <row r="15" spans="1:11" x14ac:dyDescent="0.25">
      <c r="D15">
        <v>0.66</v>
      </c>
      <c r="E15">
        <v>2.3E-2</v>
      </c>
      <c r="F15">
        <f t="shared" si="5"/>
        <v>3.3413045706767695E-2</v>
      </c>
      <c r="G15">
        <f t="shared" si="0"/>
        <v>3.3413045706767699</v>
      </c>
      <c r="H15">
        <f t="shared" si="1"/>
        <v>3.8720538720538717E-3</v>
      </c>
      <c r="I15">
        <f t="shared" si="2"/>
        <v>3.8720538720538715</v>
      </c>
      <c r="J15">
        <f t="shared" si="3"/>
        <v>2.0646319569120289E-2</v>
      </c>
      <c r="K15">
        <f t="shared" si="4"/>
        <v>20.646319569120291</v>
      </c>
    </row>
    <row r="16" spans="1:11" x14ac:dyDescent="0.25">
      <c r="D16">
        <v>0.7</v>
      </c>
      <c r="E16">
        <v>2.7E-2</v>
      </c>
      <c r="F16">
        <f t="shared" si="5"/>
        <v>3.543807877990509E-2</v>
      </c>
      <c r="G16">
        <f t="shared" si="0"/>
        <v>3.5438078779905089</v>
      </c>
      <c r="H16">
        <f t="shared" si="1"/>
        <v>4.5454545454545452E-3</v>
      </c>
      <c r="I16">
        <f t="shared" si="2"/>
        <v>4.545454545454545</v>
      </c>
      <c r="J16">
        <f t="shared" si="3"/>
        <v>2.4236983842010774E-2</v>
      </c>
      <c r="K16">
        <f t="shared" si="4"/>
        <v>24.236983842010773</v>
      </c>
    </row>
    <row r="17" spans="4:11" x14ac:dyDescent="0.25">
      <c r="D17">
        <v>0.75</v>
      </c>
      <c r="E17">
        <v>0.03</v>
      </c>
      <c r="F17">
        <f t="shared" si="5"/>
        <v>3.7969370121326923E-2</v>
      </c>
      <c r="G17">
        <f t="shared" si="0"/>
        <v>3.796937012132692</v>
      </c>
      <c r="H17">
        <f t="shared" si="1"/>
        <v>5.0505050505050501E-3</v>
      </c>
      <c r="I17">
        <f t="shared" si="2"/>
        <v>5.0505050505050502</v>
      </c>
      <c r="J17">
        <f t="shared" si="3"/>
        <v>2.6929982046678638E-2</v>
      </c>
      <c r="K17">
        <f t="shared" si="4"/>
        <v>26.929982046678639</v>
      </c>
    </row>
    <row r="18" spans="4:11" x14ac:dyDescent="0.25">
      <c r="D18">
        <v>0.81</v>
      </c>
      <c r="E18">
        <v>3.2000000000000001E-2</v>
      </c>
      <c r="F18">
        <f t="shared" si="5"/>
        <v>4.1006919731033098E-2</v>
      </c>
      <c r="G18">
        <f t="shared" si="0"/>
        <v>4.1006919731033102</v>
      </c>
      <c r="H18">
        <f t="shared" si="1"/>
        <v>5.3872053872053866E-3</v>
      </c>
      <c r="I18">
        <f t="shared" si="2"/>
        <v>5.3872053872053867</v>
      </c>
      <c r="J18">
        <f t="shared" si="3"/>
        <v>2.8725314183123882E-2</v>
      </c>
      <c r="K18">
        <f t="shared" si="4"/>
        <v>28.725314183123881</v>
      </c>
    </row>
    <row r="19" spans="4:11" x14ac:dyDescent="0.25">
      <c r="D19">
        <v>0.85</v>
      </c>
      <c r="E19">
        <v>3.5000000000000003E-2</v>
      </c>
      <c r="F19">
        <f t="shared" si="5"/>
        <v>4.3031952804170492E-2</v>
      </c>
      <c r="G19">
        <f t="shared" si="0"/>
        <v>4.3031952804170492</v>
      </c>
      <c r="H19">
        <f t="shared" si="1"/>
        <v>5.8922558922558923E-3</v>
      </c>
      <c r="I19">
        <f t="shared" si="2"/>
        <v>5.8922558922558927</v>
      </c>
      <c r="J19">
        <f t="shared" si="3"/>
        <v>3.1418312387791747E-2</v>
      </c>
      <c r="K19">
        <f t="shared" si="4"/>
        <v>31.418312387791747</v>
      </c>
    </row>
    <row r="20" spans="4:11" x14ac:dyDescent="0.25">
      <c r="D20">
        <v>0.9</v>
      </c>
      <c r="E20">
        <v>3.6999999999999998E-2</v>
      </c>
      <c r="F20">
        <f t="shared" si="5"/>
        <v>4.5563244145592326E-2</v>
      </c>
      <c r="G20">
        <f t="shared" si="0"/>
        <v>4.5563244145592323</v>
      </c>
      <c r="H20">
        <f t="shared" si="1"/>
        <v>6.228956228956228E-3</v>
      </c>
      <c r="I20">
        <f t="shared" si="2"/>
        <v>6.2289562289562284</v>
      </c>
      <c r="J20">
        <f t="shared" si="3"/>
        <v>3.3213644524236988E-2</v>
      </c>
      <c r="K20">
        <f t="shared" si="4"/>
        <v>33.21364452423699</v>
      </c>
    </row>
    <row r="21" spans="4:11" x14ac:dyDescent="0.25">
      <c r="D21">
        <v>0.95</v>
      </c>
      <c r="E21">
        <v>0.04</v>
      </c>
      <c r="F21">
        <f t="shared" si="5"/>
        <v>4.8094535487014062E-2</v>
      </c>
      <c r="G21">
        <f t="shared" si="0"/>
        <v>4.8094535487014065</v>
      </c>
      <c r="H21">
        <f t="shared" si="1"/>
        <v>6.7340067340067337E-3</v>
      </c>
      <c r="I21">
        <f t="shared" si="2"/>
        <v>6.7340067340067336</v>
      </c>
      <c r="J21">
        <f t="shared" si="3"/>
        <v>3.5906642728904849E-2</v>
      </c>
      <c r="K21">
        <f t="shared" si="4"/>
        <v>35.906642728904849</v>
      </c>
    </row>
    <row r="22" spans="4:11" x14ac:dyDescent="0.25">
      <c r="D22">
        <v>1</v>
      </c>
      <c r="E22">
        <v>4.2999999999999997E-2</v>
      </c>
      <c r="F22">
        <f t="shared" si="5"/>
        <v>5.0625826828435895E-2</v>
      </c>
      <c r="G22">
        <f t="shared" si="0"/>
        <v>5.0625826828435896</v>
      </c>
      <c r="H22">
        <f t="shared" si="1"/>
        <v>7.2390572390572377E-3</v>
      </c>
      <c r="I22">
        <f t="shared" si="2"/>
        <v>7.2390572390572379</v>
      </c>
      <c r="J22">
        <f t="shared" si="3"/>
        <v>3.859964093357271E-2</v>
      </c>
      <c r="K22">
        <f t="shared" si="4"/>
        <v>38.599640933572708</v>
      </c>
    </row>
    <row r="23" spans="4:11" x14ac:dyDescent="0.25">
      <c r="D23">
        <v>1.05</v>
      </c>
      <c r="E23">
        <v>4.3999999999999997E-2</v>
      </c>
      <c r="F23">
        <f t="shared" si="5"/>
        <v>5.3157118169857728E-2</v>
      </c>
      <c r="G23">
        <f t="shared" si="0"/>
        <v>5.3157118169857727</v>
      </c>
      <c r="H23">
        <f t="shared" si="1"/>
        <v>7.4074074074074068E-3</v>
      </c>
      <c r="I23">
        <f t="shared" si="2"/>
        <v>7.4074074074074066</v>
      </c>
      <c r="J23">
        <f t="shared" si="3"/>
        <v>3.9497307001795337E-2</v>
      </c>
      <c r="K23">
        <f t="shared" si="4"/>
        <v>39.497307001795335</v>
      </c>
    </row>
    <row r="24" spans="4:11" x14ac:dyDescent="0.25">
      <c r="D24">
        <v>1.1100000000000001</v>
      </c>
      <c r="E24">
        <v>4.5999999999999999E-2</v>
      </c>
      <c r="F24">
        <f t="shared" si="5"/>
        <v>5.6194667779563813E-2</v>
      </c>
      <c r="G24">
        <f t="shared" si="0"/>
        <v>5.6194667779563812</v>
      </c>
      <c r="H24">
        <f t="shared" si="1"/>
        <v>7.7441077441077434E-3</v>
      </c>
      <c r="I24">
        <f t="shared" si="2"/>
        <v>7.7441077441077431</v>
      </c>
      <c r="J24">
        <f t="shared" si="3"/>
        <v>4.1292639138240578E-2</v>
      </c>
      <c r="K24">
        <f t="shared" si="4"/>
        <v>41.292639138240581</v>
      </c>
    </row>
    <row r="25" spans="4:11" x14ac:dyDescent="0.25">
      <c r="D25">
        <v>1.1599999999999999</v>
      </c>
      <c r="E25">
        <v>0.05</v>
      </c>
      <c r="F25">
        <f t="shared" si="5"/>
        <v>5.8725959120985646E-2</v>
      </c>
      <c r="G25">
        <f t="shared" si="0"/>
        <v>5.8725959120985642</v>
      </c>
      <c r="H25">
        <f t="shared" si="1"/>
        <v>8.4175084175084174E-3</v>
      </c>
      <c r="I25">
        <f t="shared" si="2"/>
        <v>8.4175084175084169</v>
      </c>
      <c r="J25">
        <f t="shared" si="3"/>
        <v>4.4883303411131066E-2</v>
      </c>
      <c r="K25">
        <f t="shared" si="4"/>
        <v>44.883303411131067</v>
      </c>
    </row>
    <row r="26" spans="4:11" x14ac:dyDescent="0.25">
      <c r="D26">
        <v>1.2</v>
      </c>
      <c r="E26">
        <v>5.3999999999999999E-2</v>
      </c>
      <c r="F26">
        <f t="shared" si="5"/>
        <v>6.0750992194123041E-2</v>
      </c>
      <c r="G26">
        <f t="shared" si="0"/>
        <v>6.0750992194123041</v>
      </c>
      <c r="H26">
        <f t="shared" si="1"/>
        <v>9.0909090909090905E-3</v>
      </c>
      <c r="I26">
        <f t="shared" si="2"/>
        <v>9.0909090909090899</v>
      </c>
      <c r="J26">
        <f t="shared" si="3"/>
        <v>4.8473967684021547E-2</v>
      </c>
      <c r="K26">
        <f t="shared" si="4"/>
        <v>48.473967684021545</v>
      </c>
    </row>
    <row r="27" spans="4:11" x14ac:dyDescent="0.25">
      <c r="D27">
        <v>1.26</v>
      </c>
      <c r="E27">
        <v>5.7000000000000002E-2</v>
      </c>
      <c r="F27">
        <f t="shared" si="5"/>
        <v>6.3788541803829216E-2</v>
      </c>
      <c r="G27">
        <f t="shared" si="0"/>
        <v>6.3788541803829215</v>
      </c>
      <c r="H27">
        <f t="shared" si="1"/>
        <v>9.5959595959595953E-3</v>
      </c>
      <c r="I27">
        <f t="shared" si="2"/>
        <v>9.5959595959595951</v>
      </c>
      <c r="J27">
        <f t="shared" si="3"/>
        <v>5.1166965888689415E-2</v>
      </c>
      <c r="K27">
        <f t="shared" si="4"/>
        <v>51.166965888689418</v>
      </c>
    </row>
    <row r="28" spans="4:11" x14ac:dyDescent="0.25">
      <c r="D28">
        <v>1.3</v>
      </c>
      <c r="E28">
        <v>5.8999999999999997E-2</v>
      </c>
      <c r="F28">
        <f t="shared" si="5"/>
        <v>6.5813574876966693E-2</v>
      </c>
      <c r="G28">
        <f t="shared" si="0"/>
        <v>6.5813574876966694</v>
      </c>
      <c r="H28">
        <f t="shared" si="1"/>
        <v>9.9326599326599319E-3</v>
      </c>
      <c r="I28">
        <f t="shared" si="2"/>
        <v>9.9326599326599325</v>
      </c>
      <c r="J28">
        <f t="shared" si="3"/>
        <v>5.2962298025134656E-2</v>
      </c>
      <c r="K28">
        <f t="shared" si="4"/>
        <v>52.962298025134658</v>
      </c>
    </row>
    <row r="29" spans="4:11" x14ac:dyDescent="0.25">
      <c r="D29">
        <v>1.36</v>
      </c>
      <c r="E29">
        <v>6.4000000000000001E-2</v>
      </c>
      <c r="F29">
        <f t="shared" si="5"/>
        <v>6.8851124486672785E-2</v>
      </c>
      <c r="G29">
        <f t="shared" si="0"/>
        <v>6.8851124486672788</v>
      </c>
      <c r="H29">
        <f t="shared" si="1"/>
        <v>1.0774410774410773E-2</v>
      </c>
      <c r="I29">
        <f t="shared" si="2"/>
        <v>10.774410774410773</v>
      </c>
      <c r="J29">
        <f t="shared" si="3"/>
        <v>5.7450628366247765E-2</v>
      </c>
      <c r="K29">
        <f t="shared" si="4"/>
        <v>57.450628366247763</v>
      </c>
    </row>
    <row r="30" spans="4:11" x14ac:dyDescent="0.25">
      <c r="D30">
        <v>1.4</v>
      </c>
      <c r="E30">
        <v>6.6000000000000003E-2</v>
      </c>
      <c r="F30">
        <f t="shared" si="5"/>
        <v>7.0876157559810277E-2</v>
      </c>
      <c r="G30">
        <f t="shared" si="0"/>
        <v>7.0876157559810267</v>
      </c>
      <c r="H30">
        <f t="shared" si="1"/>
        <v>1.1111111111111112E-2</v>
      </c>
      <c r="I30">
        <f t="shared" si="2"/>
        <v>11.111111111111111</v>
      </c>
      <c r="J30">
        <f t="shared" si="3"/>
        <v>5.9245960502693006E-2</v>
      </c>
      <c r="K30">
        <f t="shared" si="4"/>
        <v>59.245960502693002</v>
      </c>
    </row>
    <row r="31" spans="4:11" x14ac:dyDescent="0.25">
      <c r="D31">
        <v>1.45</v>
      </c>
      <c r="E31">
        <v>7.0000000000000007E-2</v>
      </c>
      <c r="F31">
        <f t="shared" si="5"/>
        <v>7.3407448901232006E-2</v>
      </c>
      <c r="G31">
        <f t="shared" si="0"/>
        <v>7.3407448901232017</v>
      </c>
      <c r="H31">
        <f t="shared" si="1"/>
        <v>1.1784511784511785E-2</v>
      </c>
      <c r="I31">
        <f t="shared" si="2"/>
        <v>11.784511784511785</v>
      </c>
      <c r="J31">
        <f t="shared" si="3"/>
        <v>6.2836624775583494E-2</v>
      </c>
      <c r="K31">
        <f t="shared" si="4"/>
        <v>62.836624775583495</v>
      </c>
    </row>
    <row r="32" spans="4:11" x14ac:dyDescent="0.25">
      <c r="D32">
        <v>1.5</v>
      </c>
      <c r="E32">
        <v>7.2999999999999995E-2</v>
      </c>
      <c r="F32">
        <f t="shared" si="5"/>
        <v>7.5938740242653846E-2</v>
      </c>
      <c r="G32">
        <f t="shared" si="0"/>
        <v>7.5938740242653839</v>
      </c>
      <c r="H32">
        <f t="shared" si="1"/>
        <v>1.2289562289562288E-2</v>
      </c>
      <c r="I32">
        <f t="shared" si="2"/>
        <v>12.289562289562287</v>
      </c>
      <c r="J32">
        <f t="shared" si="3"/>
        <v>6.5529622980251348E-2</v>
      </c>
      <c r="K32">
        <f t="shared" si="4"/>
        <v>65.529622980251347</v>
      </c>
    </row>
    <row r="33" spans="4:11" x14ac:dyDescent="0.25">
      <c r="D33">
        <v>1.56</v>
      </c>
      <c r="E33">
        <v>7.6999999999999999E-2</v>
      </c>
      <c r="F33">
        <f t="shared" si="5"/>
        <v>7.8976289852360021E-2</v>
      </c>
      <c r="G33">
        <f t="shared" si="0"/>
        <v>7.8976289852360022</v>
      </c>
      <c r="H33">
        <f t="shared" si="1"/>
        <v>1.2962962962962963E-2</v>
      </c>
      <c r="I33">
        <f t="shared" si="2"/>
        <v>12.962962962962962</v>
      </c>
      <c r="J33">
        <f t="shared" si="3"/>
        <v>6.9120287253141843E-2</v>
      </c>
      <c r="K33">
        <f t="shared" si="4"/>
        <v>69.120287253141839</v>
      </c>
    </row>
    <row r="34" spans="4:11" x14ac:dyDescent="0.25">
      <c r="D34">
        <v>1.61</v>
      </c>
      <c r="E34">
        <v>8.1000000000000003E-2</v>
      </c>
      <c r="F34">
        <f t="shared" si="5"/>
        <v>8.1507581193781764E-2</v>
      </c>
      <c r="G34">
        <f t="shared" si="0"/>
        <v>8.1507581193781764</v>
      </c>
      <c r="H34">
        <f t="shared" si="1"/>
        <v>1.3636363636363636E-2</v>
      </c>
      <c r="I34">
        <f t="shared" si="2"/>
        <v>13.636363636363635</v>
      </c>
      <c r="J34">
        <f t="shared" si="3"/>
        <v>7.2710951526032325E-2</v>
      </c>
      <c r="K34">
        <f t="shared" si="4"/>
        <v>72.710951526032318</v>
      </c>
    </row>
    <row r="35" spans="4:11" x14ac:dyDescent="0.25">
      <c r="D35">
        <v>1.66</v>
      </c>
      <c r="E35">
        <v>8.4000000000000005E-2</v>
      </c>
      <c r="F35">
        <f t="shared" si="5"/>
        <v>8.403887253520359E-2</v>
      </c>
      <c r="G35">
        <f t="shared" si="0"/>
        <v>8.4038872535203577</v>
      </c>
      <c r="H35">
        <f t="shared" si="1"/>
        <v>1.4141414141414141E-2</v>
      </c>
      <c r="I35">
        <f t="shared" si="2"/>
        <v>14.14141414141414</v>
      </c>
      <c r="J35">
        <f t="shared" si="3"/>
        <v>7.5403949730700193E-2</v>
      </c>
      <c r="K35">
        <f t="shared" si="4"/>
        <v>75.403949730700191</v>
      </c>
    </row>
    <row r="36" spans="4:11" x14ac:dyDescent="0.25">
      <c r="D36">
        <v>1.7</v>
      </c>
      <c r="E36">
        <v>8.5999999999999993E-2</v>
      </c>
      <c r="F36">
        <f t="shared" si="5"/>
        <v>8.6063905608340985E-2</v>
      </c>
      <c r="G36">
        <f t="shared" si="0"/>
        <v>8.6063905608340985</v>
      </c>
      <c r="H36">
        <f t="shared" si="1"/>
        <v>1.4478114478114475E-2</v>
      </c>
      <c r="I36">
        <f t="shared" si="2"/>
        <v>14.478114478114476</v>
      </c>
      <c r="J36">
        <f t="shared" si="3"/>
        <v>7.719928186714542E-2</v>
      </c>
      <c r="K36">
        <f t="shared" si="4"/>
        <v>77.199281867145416</v>
      </c>
    </row>
    <row r="37" spans="4:11" x14ac:dyDescent="0.25">
      <c r="D37">
        <v>1.75</v>
      </c>
      <c r="E37">
        <v>8.8999999999999996E-2</v>
      </c>
      <c r="F37">
        <f t="shared" si="5"/>
        <v>8.8595196949762811E-2</v>
      </c>
      <c r="G37">
        <f t="shared" si="0"/>
        <v>8.8595196949762816</v>
      </c>
      <c r="H37">
        <f t="shared" si="1"/>
        <v>1.4983164983164982E-2</v>
      </c>
      <c r="I37">
        <f t="shared" si="2"/>
        <v>14.983164983164983</v>
      </c>
      <c r="J37">
        <f t="shared" si="3"/>
        <v>7.9892280071813288E-2</v>
      </c>
      <c r="K37">
        <f t="shared" si="4"/>
        <v>79.892280071813289</v>
      </c>
    </row>
    <row r="38" spans="4:11" x14ac:dyDescent="0.25">
      <c r="D38">
        <v>1.8</v>
      </c>
      <c r="E38">
        <v>9.2999999999999999E-2</v>
      </c>
      <c r="F38">
        <f t="shared" si="5"/>
        <v>9.1126488291184651E-2</v>
      </c>
      <c r="G38">
        <f t="shared" si="0"/>
        <v>9.1126488291184646</v>
      </c>
      <c r="H38">
        <f t="shared" si="1"/>
        <v>1.5656565656565657E-2</v>
      </c>
      <c r="I38">
        <f t="shared" si="2"/>
        <v>15.656565656565657</v>
      </c>
      <c r="J38">
        <f t="shared" si="3"/>
        <v>8.3482944344703783E-2</v>
      </c>
      <c r="K38">
        <f t="shared" si="4"/>
        <v>83.482944344703782</v>
      </c>
    </row>
    <row r="39" spans="4:11" x14ac:dyDescent="0.25">
      <c r="D39">
        <v>1.85</v>
      </c>
      <c r="E39">
        <v>9.6000000000000002E-2</v>
      </c>
      <c r="F39">
        <f t="shared" si="5"/>
        <v>9.3657779632606381E-2</v>
      </c>
      <c r="G39">
        <f t="shared" si="0"/>
        <v>9.3657779632606388</v>
      </c>
      <c r="H39">
        <f t="shared" si="1"/>
        <v>1.6161616161616162E-2</v>
      </c>
      <c r="I39">
        <f t="shared" si="2"/>
        <v>16.161616161616163</v>
      </c>
      <c r="J39">
        <f t="shared" si="3"/>
        <v>8.6175942549371651E-2</v>
      </c>
      <c r="K39">
        <f t="shared" si="4"/>
        <v>86.175942549371655</v>
      </c>
    </row>
    <row r="40" spans="4:11" x14ac:dyDescent="0.25">
      <c r="D40">
        <v>1.89</v>
      </c>
      <c r="E40">
        <v>9.8000000000000004E-2</v>
      </c>
      <c r="F40">
        <f t="shared" si="5"/>
        <v>9.5682812705743872E-2</v>
      </c>
      <c r="G40">
        <f t="shared" si="0"/>
        <v>9.5682812705743867</v>
      </c>
      <c r="H40">
        <f t="shared" si="1"/>
        <v>1.6498316498316498E-2</v>
      </c>
      <c r="I40">
        <f t="shared" si="2"/>
        <v>16.498316498316498</v>
      </c>
      <c r="J40">
        <f t="shared" si="3"/>
        <v>8.7971274685816891E-2</v>
      </c>
      <c r="K40">
        <f t="shared" si="4"/>
        <v>87.971274685816894</v>
      </c>
    </row>
    <row r="41" spans="4:11" x14ac:dyDescent="0.25">
      <c r="D41">
        <v>1.96</v>
      </c>
      <c r="E41">
        <v>0.10299999999999999</v>
      </c>
      <c r="F41">
        <f t="shared" si="5"/>
        <v>9.9226620583734396E-2</v>
      </c>
      <c r="G41">
        <f t="shared" si="0"/>
        <v>9.9226620583734402</v>
      </c>
      <c r="H41">
        <f t="shared" si="1"/>
        <v>1.734006734006734E-2</v>
      </c>
      <c r="I41">
        <f t="shared" si="2"/>
        <v>17.340067340067339</v>
      </c>
      <c r="J41">
        <f t="shared" si="3"/>
        <v>9.2459605026929986E-2</v>
      </c>
      <c r="K41">
        <f t="shared" si="4"/>
        <v>92.459605026929992</v>
      </c>
    </row>
    <row r="42" spans="4:11" x14ac:dyDescent="0.25">
      <c r="D42">
        <v>2</v>
      </c>
      <c r="E42">
        <v>0.106</v>
      </c>
      <c r="F42">
        <f t="shared" si="5"/>
        <v>0.10125165365687179</v>
      </c>
      <c r="G42">
        <f t="shared" si="0"/>
        <v>10.125165365687179</v>
      </c>
      <c r="H42">
        <f t="shared" si="1"/>
        <v>1.7845117845117844E-2</v>
      </c>
      <c r="I42">
        <f t="shared" si="2"/>
        <v>17.845117845117844</v>
      </c>
      <c r="J42">
        <f t="shared" si="3"/>
        <v>9.5152603231597854E-2</v>
      </c>
      <c r="K42">
        <f t="shared" si="4"/>
        <v>95.152603231597851</v>
      </c>
    </row>
    <row r="43" spans="4:11" x14ac:dyDescent="0.25">
      <c r="D43">
        <v>2.06</v>
      </c>
      <c r="E43">
        <v>0.109</v>
      </c>
      <c r="F43">
        <f t="shared" si="5"/>
        <v>0.10428920326657797</v>
      </c>
      <c r="G43">
        <f t="shared" si="0"/>
        <v>10.428920326657797</v>
      </c>
      <c r="H43">
        <f t="shared" si="1"/>
        <v>1.8350168350168349E-2</v>
      </c>
      <c r="I43">
        <f t="shared" si="2"/>
        <v>18.350168350168349</v>
      </c>
      <c r="J43">
        <f t="shared" si="3"/>
        <v>9.7845601436265722E-2</v>
      </c>
      <c r="K43">
        <f t="shared" si="4"/>
        <v>97.845601436265724</v>
      </c>
    </row>
    <row r="44" spans="4:11" x14ac:dyDescent="0.25">
      <c r="D44">
        <v>2.1</v>
      </c>
      <c r="E44">
        <v>0.111</v>
      </c>
      <c r="F44">
        <f t="shared" si="5"/>
        <v>0.10631423633971536</v>
      </c>
      <c r="G44">
        <f t="shared" si="0"/>
        <v>10.631423633971536</v>
      </c>
      <c r="H44">
        <f t="shared" si="1"/>
        <v>1.8686868686868686E-2</v>
      </c>
      <c r="I44">
        <f t="shared" si="2"/>
        <v>18.686868686868685</v>
      </c>
      <c r="J44">
        <f t="shared" si="3"/>
        <v>9.9640933572710963E-2</v>
      </c>
      <c r="K44">
        <f t="shared" si="4"/>
        <v>99.640933572710964</v>
      </c>
    </row>
    <row r="45" spans="4:11" x14ac:dyDescent="0.25">
      <c r="D45">
        <v>2.16</v>
      </c>
      <c r="E45">
        <v>0.11700000000000001</v>
      </c>
      <c r="F45">
        <f t="shared" si="5"/>
        <v>0.10935178594942153</v>
      </c>
      <c r="G45">
        <f t="shared" si="0"/>
        <v>10.935178594942153</v>
      </c>
      <c r="H45">
        <f t="shared" si="1"/>
        <v>1.9696969696969695E-2</v>
      </c>
      <c r="I45">
        <f t="shared" si="2"/>
        <v>19.696969696969695</v>
      </c>
      <c r="J45">
        <f t="shared" si="3"/>
        <v>0.1050269299820467</v>
      </c>
      <c r="K45">
        <f t="shared" si="4"/>
        <v>105.0269299820467</v>
      </c>
    </row>
    <row r="46" spans="4:11" x14ac:dyDescent="0.25">
      <c r="D46">
        <v>2.2000000000000002</v>
      </c>
      <c r="E46">
        <v>0.121</v>
      </c>
      <c r="F46">
        <f t="shared" si="5"/>
        <v>0.11137681902255893</v>
      </c>
      <c r="G46">
        <f t="shared" si="0"/>
        <v>11.137681902255894</v>
      </c>
      <c r="H46">
        <f t="shared" si="1"/>
        <v>2.0370370370370369E-2</v>
      </c>
      <c r="I46">
        <f t="shared" si="2"/>
        <v>20.37037037037037</v>
      </c>
      <c r="J46">
        <f t="shared" si="3"/>
        <v>0.10861759425493717</v>
      </c>
      <c r="K46">
        <f t="shared" si="4"/>
        <v>108.61759425493716</v>
      </c>
    </row>
    <row r="47" spans="4:11" x14ac:dyDescent="0.25">
      <c r="D47">
        <v>2.2599999999999998</v>
      </c>
      <c r="E47">
        <v>0.124</v>
      </c>
      <c r="F47">
        <f t="shared" si="5"/>
        <v>0.11441436863226512</v>
      </c>
      <c r="G47">
        <f t="shared" si="0"/>
        <v>11.44143686322651</v>
      </c>
      <c r="H47">
        <f t="shared" si="1"/>
        <v>2.0875420875420873E-2</v>
      </c>
      <c r="I47">
        <f t="shared" si="2"/>
        <v>20.875420875420872</v>
      </c>
      <c r="J47">
        <f t="shared" si="3"/>
        <v>0.11131059245960503</v>
      </c>
      <c r="K47">
        <f t="shared" si="4"/>
        <v>111.31059245960503</v>
      </c>
    </row>
    <row r="48" spans="4:11" x14ac:dyDescent="0.25">
      <c r="D48">
        <v>2.31</v>
      </c>
      <c r="E48">
        <v>0.128</v>
      </c>
      <c r="F48">
        <f t="shared" si="5"/>
        <v>0.11694565997368694</v>
      </c>
      <c r="G48">
        <f t="shared" si="0"/>
        <v>11.694565997368695</v>
      </c>
      <c r="H48">
        <f t="shared" si="1"/>
        <v>2.1548821548821546E-2</v>
      </c>
      <c r="I48">
        <f t="shared" si="2"/>
        <v>21.548821548821547</v>
      </c>
      <c r="J48">
        <f t="shared" si="3"/>
        <v>0.11490125673249553</v>
      </c>
      <c r="K48">
        <f t="shared" si="4"/>
        <v>114.90125673249553</v>
      </c>
    </row>
    <row r="49" spans="4:11" x14ac:dyDescent="0.25">
      <c r="D49">
        <v>2.36</v>
      </c>
      <c r="E49">
        <v>0.13</v>
      </c>
      <c r="F49">
        <f t="shared" si="5"/>
        <v>0.11947695131510869</v>
      </c>
      <c r="G49">
        <f t="shared" si="0"/>
        <v>11.947695131510867</v>
      </c>
      <c r="H49">
        <f t="shared" si="1"/>
        <v>2.1885521885521887E-2</v>
      </c>
      <c r="I49">
        <f t="shared" si="2"/>
        <v>21.885521885521886</v>
      </c>
      <c r="J49">
        <f t="shared" si="3"/>
        <v>0.11669658886894077</v>
      </c>
      <c r="K49">
        <f t="shared" si="4"/>
        <v>116.69658886894076</v>
      </c>
    </row>
    <row r="50" spans="4:11" x14ac:dyDescent="0.25">
      <c r="D50">
        <v>2.4</v>
      </c>
      <c r="E50">
        <v>0.13300000000000001</v>
      </c>
      <c r="F50">
        <f t="shared" si="5"/>
        <v>0.12150198438824616</v>
      </c>
      <c r="G50">
        <f t="shared" si="0"/>
        <v>12.150198438824615</v>
      </c>
      <c r="H50">
        <f t="shared" si="1"/>
        <v>2.2390572390572391E-2</v>
      </c>
      <c r="I50">
        <f t="shared" si="2"/>
        <v>22.390572390572391</v>
      </c>
      <c r="J50">
        <f t="shared" si="3"/>
        <v>0.11938958707360864</v>
      </c>
      <c r="K50">
        <f t="shared" si="4"/>
        <v>119.38958707360864</v>
      </c>
    </row>
    <row r="51" spans="4:11" x14ac:dyDescent="0.25">
      <c r="D51">
        <v>2.4500000000000002</v>
      </c>
      <c r="E51">
        <v>0.13700000000000001</v>
      </c>
      <c r="F51">
        <f t="shared" si="5"/>
        <v>0.12403327572966791</v>
      </c>
      <c r="G51">
        <f t="shared" si="0"/>
        <v>12.403327572966791</v>
      </c>
      <c r="H51">
        <f t="shared" si="1"/>
        <v>2.3063973063973064E-2</v>
      </c>
      <c r="I51">
        <f t="shared" si="2"/>
        <v>23.063973063973066</v>
      </c>
      <c r="J51">
        <f t="shared" si="3"/>
        <v>0.12298025134649912</v>
      </c>
      <c r="K51">
        <f t="shared" si="4"/>
        <v>122.98025134649912</v>
      </c>
    </row>
    <row r="52" spans="4:11" x14ac:dyDescent="0.25">
      <c r="D52">
        <v>2.5099999999999998</v>
      </c>
      <c r="E52">
        <v>0.14099999999999999</v>
      </c>
      <c r="F52">
        <f t="shared" si="5"/>
        <v>0.12707082533937408</v>
      </c>
      <c r="G52">
        <f t="shared" si="0"/>
        <v>12.707082533937408</v>
      </c>
      <c r="H52">
        <f t="shared" si="1"/>
        <v>2.3737373737373734E-2</v>
      </c>
      <c r="I52">
        <f t="shared" si="2"/>
        <v>23.737373737373733</v>
      </c>
      <c r="J52">
        <f t="shared" si="3"/>
        <v>0.1265709156193896</v>
      </c>
      <c r="K52">
        <f t="shared" si="4"/>
        <v>126.5709156193896</v>
      </c>
    </row>
    <row r="53" spans="4:11" x14ac:dyDescent="0.25">
      <c r="D53">
        <v>2.56</v>
      </c>
      <c r="E53">
        <v>0.14899999999999999</v>
      </c>
      <c r="F53">
        <f t="shared" si="5"/>
        <v>0.12960211668079591</v>
      </c>
      <c r="G53">
        <f t="shared" si="0"/>
        <v>12.960211668079593</v>
      </c>
      <c r="H53">
        <f t="shared" si="1"/>
        <v>2.508417508417508E-2</v>
      </c>
      <c r="I53">
        <f t="shared" si="2"/>
        <v>25.084175084175079</v>
      </c>
      <c r="J53">
        <f t="shared" si="3"/>
        <v>0.13375224416517056</v>
      </c>
      <c r="K53">
        <f t="shared" si="4"/>
        <v>133.75224416517057</v>
      </c>
    </row>
    <row r="54" spans="4:11" x14ac:dyDescent="0.25">
      <c r="D54">
        <v>2.6</v>
      </c>
      <c r="E54">
        <v>0.14899999999999999</v>
      </c>
      <c r="F54">
        <f t="shared" si="5"/>
        <v>0.1316271497539333</v>
      </c>
      <c r="G54">
        <f t="shared" si="0"/>
        <v>13.16271497539333</v>
      </c>
      <c r="H54">
        <f t="shared" si="1"/>
        <v>2.508417508417508E-2</v>
      </c>
      <c r="I54">
        <f t="shared" si="2"/>
        <v>25.084175084175079</v>
      </c>
      <c r="J54">
        <f t="shared" si="3"/>
        <v>0.13375224416517056</v>
      </c>
      <c r="K54">
        <f t="shared" si="4"/>
        <v>133.75224416517057</v>
      </c>
    </row>
    <row r="55" spans="4:11" x14ac:dyDescent="0.25">
      <c r="D55">
        <v>2.66</v>
      </c>
      <c r="E55">
        <v>0.153</v>
      </c>
      <c r="F55">
        <f t="shared" si="5"/>
        <v>0.13466469936363948</v>
      </c>
      <c r="G55">
        <f t="shared" si="0"/>
        <v>13.466469936363948</v>
      </c>
      <c r="H55">
        <f t="shared" si="1"/>
        <v>2.5757575757575757E-2</v>
      </c>
      <c r="I55">
        <f t="shared" si="2"/>
        <v>25.757575757575758</v>
      </c>
      <c r="J55">
        <f t="shared" si="3"/>
        <v>0.13734290843806105</v>
      </c>
      <c r="K55">
        <f t="shared" si="4"/>
        <v>137.34290843806104</v>
      </c>
    </row>
    <row r="56" spans="4:11" x14ac:dyDescent="0.25">
      <c r="D56">
        <v>2.71</v>
      </c>
      <c r="E56">
        <v>0.158</v>
      </c>
      <c r="F56">
        <f t="shared" si="5"/>
        <v>0.1371959907050613</v>
      </c>
      <c r="G56">
        <f t="shared" si="0"/>
        <v>13.719599070506133</v>
      </c>
      <c r="H56">
        <f t="shared" si="1"/>
        <v>2.6599326599326598E-2</v>
      </c>
      <c r="I56">
        <f t="shared" si="2"/>
        <v>26.599326599326599</v>
      </c>
      <c r="J56">
        <f t="shared" si="3"/>
        <v>0.14183123877917417</v>
      </c>
      <c r="K56">
        <f t="shared" si="4"/>
        <v>141.83123877917416</v>
      </c>
    </row>
    <row r="57" spans="4:11" x14ac:dyDescent="0.25">
      <c r="D57">
        <v>2.76</v>
      </c>
      <c r="E57">
        <v>0.161</v>
      </c>
      <c r="F57">
        <f t="shared" si="5"/>
        <v>0.13972728204648305</v>
      </c>
      <c r="G57">
        <f t="shared" si="0"/>
        <v>13.972728204648307</v>
      </c>
      <c r="H57">
        <f t="shared" si="1"/>
        <v>2.7104377104377103E-2</v>
      </c>
      <c r="I57">
        <f t="shared" si="2"/>
        <v>27.104377104377104</v>
      </c>
      <c r="J57">
        <f t="shared" si="3"/>
        <v>0.14452423698384204</v>
      </c>
      <c r="K57">
        <f t="shared" si="4"/>
        <v>144.52423698384203</v>
      </c>
    </row>
    <row r="58" spans="4:11" x14ac:dyDescent="0.25">
      <c r="D58">
        <v>2.81</v>
      </c>
      <c r="E58">
        <v>0.16500000000000001</v>
      </c>
      <c r="F58">
        <f t="shared" si="5"/>
        <v>0.1422585733879049</v>
      </c>
      <c r="G58">
        <f t="shared" si="0"/>
        <v>14.225857338790489</v>
      </c>
      <c r="H58">
        <f t="shared" si="1"/>
        <v>2.7777777777777776E-2</v>
      </c>
      <c r="I58">
        <f t="shared" si="2"/>
        <v>27.777777777777775</v>
      </c>
      <c r="J58">
        <f t="shared" si="3"/>
        <v>0.14811490125673252</v>
      </c>
      <c r="K58">
        <f t="shared" si="4"/>
        <v>148.11490125673251</v>
      </c>
    </row>
    <row r="59" spans="4:11" x14ac:dyDescent="0.25">
      <c r="D59">
        <v>2.85</v>
      </c>
      <c r="E59">
        <v>0.16900000000000001</v>
      </c>
      <c r="F59">
        <f t="shared" si="5"/>
        <v>0.14428360646104227</v>
      </c>
      <c r="G59">
        <f t="shared" si="0"/>
        <v>14.428360646104228</v>
      </c>
      <c r="H59">
        <f t="shared" si="1"/>
        <v>2.8451178451178453E-2</v>
      </c>
      <c r="I59">
        <f t="shared" si="2"/>
        <v>28.451178451178453</v>
      </c>
      <c r="J59">
        <f t="shared" si="3"/>
        <v>0.151705565529623</v>
      </c>
      <c r="K59">
        <f t="shared" si="4"/>
        <v>151.70556552962299</v>
      </c>
    </row>
    <row r="60" spans="4:11" x14ac:dyDescent="0.25">
      <c r="D60">
        <v>2.9</v>
      </c>
      <c r="E60">
        <v>0.17299999999999999</v>
      </c>
      <c r="F60">
        <f t="shared" si="5"/>
        <v>0.14681489780246412</v>
      </c>
      <c r="G60">
        <f t="shared" si="0"/>
        <v>14.681489780246412</v>
      </c>
      <c r="H60">
        <f t="shared" si="1"/>
        <v>2.9124579124579119E-2</v>
      </c>
      <c r="I60">
        <f t="shared" si="2"/>
        <v>29.124579124579117</v>
      </c>
      <c r="J60">
        <f t="shared" si="3"/>
        <v>0.15529622980251348</v>
      </c>
      <c r="K60">
        <f t="shared" si="4"/>
        <v>155.29622980251349</v>
      </c>
    </row>
    <row r="61" spans="4:11" x14ac:dyDescent="0.25">
      <c r="D61">
        <v>2.95</v>
      </c>
      <c r="E61">
        <v>0.17799999999999999</v>
      </c>
      <c r="F61">
        <f t="shared" si="5"/>
        <v>0.14934618914388587</v>
      </c>
      <c r="G61">
        <f t="shared" si="0"/>
        <v>14.934618914388587</v>
      </c>
      <c r="H61">
        <f t="shared" si="1"/>
        <v>2.9966329966329964E-2</v>
      </c>
      <c r="I61">
        <f t="shared" si="2"/>
        <v>29.966329966329965</v>
      </c>
      <c r="J61">
        <f t="shared" si="3"/>
        <v>0.15978456014362658</v>
      </c>
      <c r="K61">
        <f t="shared" si="4"/>
        <v>159.78456014362658</v>
      </c>
    </row>
    <row r="62" spans="4:11" x14ac:dyDescent="0.25">
      <c r="D62">
        <v>3.01</v>
      </c>
      <c r="E62">
        <v>0.182</v>
      </c>
      <c r="F62">
        <f t="shared" si="5"/>
        <v>0.15238373875359204</v>
      </c>
      <c r="G62">
        <f t="shared" si="0"/>
        <v>15.238373875359205</v>
      </c>
      <c r="H62">
        <f t="shared" si="1"/>
        <v>3.0639730639730637E-2</v>
      </c>
      <c r="I62">
        <f t="shared" si="2"/>
        <v>30.639730639730637</v>
      </c>
      <c r="J62">
        <f t="shared" si="3"/>
        <v>0.16337522441651706</v>
      </c>
      <c r="K62">
        <f t="shared" si="4"/>
        <v>163.37522441651706</v>
      </c>
    </row>
    <row r="63" spans="4:11" x14ac:dyDescent="0.25">
      <c r="D63">
        <v>3.05</v>
      </c>
      <c r="E63">
        <v>0.17899999999999999</v>
      </c>
      <c r="F63">
        <f t="shared" si="5"/>
        <v>0.15440877182672952</v>
      </c>
      <c r="G63">
        <f t="shared" si="0"/>
        <v>15.440877182672951</v>
      </c>
      <c r="H63">
        <f t="shared" si="1"/>
        <v>3.0134680134680132E-2</v>
      </c>
      <c r="I63">
        <f t="shared" si="2"/>
        <v>30.134680134680131</v>
      </c>
      <c r="J63">
        <f t="shared" si="3"/>
        <v>0.16068222621184922</v>
      </c>
      <c r="K63">
        <f t="shared" si="4"/>
        <v>160.68222621184921</v>
      </c>
    </row>
    <row r="64" spans="4:11" x14ac:dyDescent="0.25">
      <c r="D64">
        <v>0.01</v>
      </c>
      <c r="F64">
        <f t="shared" si="5"/>
        <v>5.0625826828434818E-4</v>
      </c>
      <c r="G64">
        <f t="shared" si="0"/>
        <v>5.0625826828434813E-2</v>
      </c>
    </row>
    <row r="66" spans="4:8" x14ac:dyDescent="0.25">
      <c r="D66" t="s">
        <v>29</v>
      </c>
      <c r="E66">
        <f>E62/B8</f>
        <v>0.16337522441651706</v>
      </c>
      <c r="F66" t="s">
        <v>30</v>
      </c>
      <c r="G66" t="s">
        <v>31</v>
      </c>
      <c r="H66">
        <f>0.001/B8</f>
        <v>8.9766606822262133E-4</v>
      </c>
    </row>
    <row r="67" spans="4:8" x14ac:dyDescent="0.25">
      <c r="D67" t="s">
        <v>28</v>
      </c>
      <c r="E67" s="4">
        <v>15.44</v>
      </c>
      <c r="F67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6"/>
  <sheetViews>
    <sheetView workbookViewId="0">
      <selection activeCell="D117" sqref="D117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13.625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AVERAGE(11.38,11.79,11.43)</f>
        <v>11.533333333333333</v>
      </c>
      <c r="D1" t="s">
        <v>7</v>
      </c>
      <c r="E1" t="s">
        <v>6</v>
      </c>
      <c r="F1" t="s">
        <v>12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36.233035271402279</v>
      </c>
      <c r="D2">
        <v>0</v>
      </c>
      <c r="E2">
        <v>0</v>
      </c>
      <c r="F2">
        <f>(($B$2+(2*D2)-$B$2))/$B$6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AVERAGE(3.99,3.75,3.76,2.98)</f>
        <v>3.62</v>
      </c>
      <c r="D3">
        <v>0.04</v>
      </c>
      <c r="E3">
        <v>0</v>
      </c>
      <c r="F3">
        <f t="shared" ref="F3:F66" si="0">(($B$2+(2*D3)-$B$2))/$B$6</f>
        <v>1.6804745421053265E-3</v>
      </c>
      <c r="G3">
        <f t="shared" ref="G3:G66" si="1">(100*(($B$2+(2*D3)-$B$2))/$B$6)</f>
        <v>0.16804745421053266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v>0.8</v>
      </c>
      <c r="D4">
        <v>0.09</v>
      </c>
      <c r="E4">
        <v>0</v>
      </c>
      <c r="F4">
        <f t="shared" si="0"/>
        <v>3.7810677197370594E-3</v>
      </c>
      <c r="G4">
        <f t="shared" si="1"/>
        <v>0.37810677197370596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15.153333333333332</v>
      </c>
      <c r="D5">
        <v>0.13</v>
      </c>
      <c r="E5">
        <v>0</v>
      </c>
      <c r="F5">
        <f t="shared" si="0"/>
        <v>5.4615422618423861E-3</v>
      </c>
      <c r="G5">
        <f t="shared" si="1"/>
        <v>0.54615422618423859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47.605600677397327</v>
      </c>
      <c r="D6">
        <v>0.18</v>
      </c>
      <c r="E6">
        <v>0</v>
      </c>
      <c r="F6">
        <f t="shared" si="0"/>
        <v>7.5621354394741188E-3</v>
      </c>
      <c r="G6">
        <f t="shared" si="1"/>
        <v>0.75621354394741191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0.23</v>
      </c>
      <c r="E7">
        <v>0</v>
      </c>
      <c r="F7">
        <f t="shared" si="0"/>
        <v>9.6627286171058514E-3</v>
      </c>
      <c r="G7">
        <f t="shared" si="1"/>
        <v>0.96627286171058513</v>
      </c>
      <c r="H7">
        <f t="shared" si="2"/>
        <v>0</v>
      </c>
      <c r="I7">
        <f t="shared" si="3"/>
        <v>0</v>
      </c>
      <c r="J7">
        <f t="shared" si="4"/>
        <v>0</v>
      </c>
      <c r="K7">
        <f t="shared" si="5"/>
        <v>0</v>
      </c>
    </row>
    <row r="8" spans="1:11" x14ac:dyDescent="0.25">
      <c r="A8" t="s">
        <v>22</v>
      </c>
      <c r="B8">
        <f>1.289+1.182</f>
        <v>2.4710000000000001</v>
      </c>
      <c r="D8">
        <v>0.27</v>
      </c>
      <c r="E8">
        <v>0</v>
      </c>
      <c r="F8">
        <f t="shared" si="0"/>
        <v>1.1343203159211179E-2</v>
      </c>
      <c r="G8">
        <f t="shared" si="1"/>
        <v>1.1343203159211177</v>
      </c>
      <c r="H8">
        <f t="shared" si="2"/>
        <v>0</v>
      </c>
      <c r="I8">
        <f t="shared" si="3"/>
        <v>0</v>
      </c>
      <c r="J8">
        <f t="shared" si="4"/>
        <v>0</v>
      </c>
      <c r="K8">
        <f t="shared" si="5"/>
        <v>0</v>
      </c>
    </row>
    <row r="9" spans="1:11" x14ac:dyDescent="0.25">
      <c r="D9">
        <v>0.31</v>
      </c>
      <c r="E9">
        <v>0</v>
      </c>
      <c r="F9">
        <f t="shared" si="0"/>
        <v>1.3023677701316504E-2</v>
      </c>
      <c r="G9">
        <f t="shared" si="1"/>
        <v>1.3023677701316505</v>
      </c>
      <c r="H9">
        <f t="shared" si="2"/>
        <v>0</v>
      </c>
      <c r="I9">
        <f t="shared" si="3"/>
        <v>0</v>
      </c>
      <c r="J9">
        <f t="shared" si="4"/>
        <v>0</v>
      </c>
      <c r="K9">
        <f t="shared" si="5"/>
        <v>0</v>
      </c>
    </row>
    <row r="10" spans="1:11" x14ac:dyDescent="0.25">
      <c r="D10">
        <v>0.38</v>
      </c>
      <c r="E10">
        <v>0</v>
      </c>
      <c r="F10">
        <f t="shared" si="0"/>
        <v>1.5964508150000899E-2</v>
      </c>
      <c r="G10">
        <f t="shared" si="1"/>
        <v>1.59645081500009</v>
      </c>
      <c r="H10">
        <f t="shared" si="2"/>
        <v>0</v>
      </c>
      <c r="I10">
        <f t="shared" si="3"/>
        <v>0</v>
      </c>
      <c r="J10">
        <f t="shared" si="4"/>
        <v>0</v>
      </c>
      <c r="K10">
        <f t="shared" si="5"/>
        <v>0</v>
      </c>
    </row>
    <row r="11" spans="1:11" x14ac:dyDescent="0.25">
      <c r="D11">
        <v>0.43</v>
      </c>
      <c r="E11">
        <v>1E-3</v>
      </c>
      <c r="F11">
        <f t="shared" si="0"/>
        <v>1.8065101327632633E-2</v>
      </c>
      <c r="G11">
        <f t="shared" si="1"/>
        <v>1.8065101327632633</v>
      </c>
      <c r="H11">
        <f t="shared" si="2"/>
        <v>1.7265193370165745E-4</v>
      </c>
      <c r="I11">
        <f t="shared" si="3"/>
        <v>0.17265193370165746</v>
      </c>
      <c r="J11">
        <f t="shared" si="4"/>
        <v>4.0469445568595711E-4</v>
      </c>
      <c r="K11">
        <f t="shared" si="5"/>
        <v>0.40469445568595713</v>
      </c>
    </row>
    <row r="12" spans="1:11" x14ac:dyDescent="0.25">
      <c r="D12">
        <v>0.48</v>
      </c>
      <c r="E12">
        <v>1E-3</v>
      </c>
      <c r="F12">
        <f t="shared" si="0"/>
        <v>2.0165694505264366E-2</v>
      </c>
      <c r="G12">
        <f t="shared" si="1"/>
        <v>2.0165694505264367</v>
      </c>
      <c r="H12">
        <f t="shared" si="2"/>
        <v>1.7265193370165745E-4</v>
      </c>
      <c r="I12">
        <f t="shared" si="3"/>
        <v>0.17265193370165746</v>
      </c>
      <c r="J12">
        <f t="shared" si="4"/>
        <v>4.0469445568595711E-4</v>
      </c>
      <c r="K12">
        <f t="shared" si="5"/>
        <v>0.40469445568595713</v>
      </c>
    </row>
    <row r="13" spans="1:11" x14ac:dyDescent="0.25">
      <c r="D13">
        <v>0.54</v>
      </c>
      <c r="E13">
        <v>3.0000000000000001E-3</v>
      </c>
      <c r="F13">
        <f t="shared" si="0"/>
        <v>2.2686406318422357E-2</v>
      </c>
      <c r="G13">
        <f t="shared" si="1"/>
        <v>2.2686406318422354</v>
      </c>
      <c r="H13">
        <f t="shared" si="2"/>
        <v>5.1795580110497235E-4</v>
      </c>
      <c r="I13">
        <f t="shared" si="3"/>
        <v>0.5179558011049723</v>
      </c>
      <c r="J13">
        <f t="shared" si="4"/>
        <v>1.2140833670578712E-3</v>
      </c>
      <c r="K13">
        <f t="shared" si="5"/>
        <v>1.2140833670578712</v>
      </c>
    </row>
    <row r="14" spans="1:11" x14ac:dyDescent="0.25">
      <c r="D14">
        <v>0.57999999999999996</v>
      </c>
      <c r="E14">
        <v>4.0000000000000001E-3</v>
      </c>
      <c r="F14">
        <f t="shared" si="0"/>
        <v>2.4366880860527681E-2</v>
      </c>
      <c r="G14">
        <f t="shared" si="1"/>
        <v>2.4366880860527682</v>
      </c>
      <c r="H14">
        <f t="shared" si="2"/>
        <v>6.9060773480662981E-4</v>
      </c>
      <c r="I14">
        <f t="shared" si="3"/>
        <v>0.69060773480662985</v>
      </c>
      <c r="J14">
        <f t="shared" si="4"/>
        <v>1.6187778227438284E-3</v>
      </c>
      <c r="K14">
        <f t="shared" si="5"/>
        <v>1.6187778227438285</v>
      </c>
    </row>
    <row r="15" spans="1:11" x14ac:dyDescent="0.25">
      <c r="D15">
        <v>0.64</v>
      </c>
      <c r="E15">
        <v>5.0000000000000001E-3</v>
      </c>
      <c r="F15">
        <f t="shared" si="0"/>
        <v>2.6887592673685821E-2</v>
      </c>
      <c r="G15">
        <f t="shared" si="1"/>
        <v>2.6887592673685821</v>
      </c>
      <c r="H15">
        <f t="shared" si="2"/>
        <v>8.6325966850828726E-4</v>
      </c>
      <c r="I15">
        <f t="shared" si="3"/>
        <v>0.86325966850828728</v>
      </c>
      <c r="J15">
        <f t="shared" si="4"/>
        <v>2.0234722784297854E-3</v>
      </c>
      <c r="K15">
        <f t="shared" si="5"/>
        <v>2.0234722784297854</v>
      </c>
    </row>
    <row r="16" spans="1:11" x14ac:dyDescent="0.25">
      <c r="D16">
        <v>0.7</v>
      </c>
      <c r="E16">
        <v>7.0000000000000001E-3</v>
      </c>
      <c r="F16">
        <f t="shared" si="0"/>
        <v>2.9408304486843811E-2</v>
      </c>
      <c r="G16">
        <f t="shared" si="1"/>
        <v>2.9408304486843813</v>
      </c>
      <c r="H16">
        <f t="shared" si="2"/>
        <v>1.2085635359116022E-3</v>
      </c>
      <c r="I16">
        <f t="shared" si="3"/>
        <v>1.2085635359116023</v>
      </c>
      <c r="J16">
        <f t="shared" si="4"/>
        <v>2.8328611898016999E-3</v>
      </c>
      <c r="K16">
        <f t="shared" si="5"/>
        <v>2.8328611898017</v>
      </c>
    </row>
    <row r="17" spans="4:11" x14ac:dyDescent="0.25">
      <c r="D17">
        <v>0.74</v>
      </c>
      <c r="E17">
        <v>8.9999999999999993E-3</v>
      </c>
      <c r="F17">
        <f t="shared" si="0"/>
        <v>3.1088779028949139E-2</v>
      </c>
      <c r="G17">
        <f t="shared" si="1"/>
        <v>3.1088779028949136</v>
      </c>
      <c r="H17">
        <f t="shared" si="2"/>
        <v>1.5538674033149168E-3</v>
      </c>
      <c r="I17">
        <f t="shared" si="3"/>
        <v>1.5538674033149169</v>
      </c>
      <c r="J17">
        <f t="shared" si="4"/>
        <v>3.6422501011736134E-3</v>
      </c>
      <c r="K17">
        <f t="shared" si="5"/>
        <v>3.6422501011736133</v>
      </c>
    </row>
    <row r="18" spans="4:11" x14ac:dyDescent="0.25">
      <c r="D18">
        <v>0.78</v>
      </c>
      <c r="E18">
        <v>0.01</v>
      </c>
      <c r="F18">
        <f t="shared" si="0"/>
        <v>3.2769253571054612E-2</v>
      </c>
      <c r="G18">
        <f t="shared" si="1"/>
        <v>3.2769253571054615</v>
      </c>
      <c r="H18">
        <f t="shared" si="2"/>
        <v>1.7265193370165745E-3</v>
      </c>
      <c r="I18">
        <f t="shared" si="3"/>
        <v>1.7265193370165746</v>
      </c>
      <c r="J18">
        <f t="shared" si="4"/>
        <v>4.0469445568595708E-3</v>
      </c>
      <c r="K18">
        <f t="shared" si="5"/>
        <v>4.0469445568595708</v>
      </c>
    </row>
    <row r="19" spans="4:11" x14ac:dyDescent="0.25">
      <c r="D19">
        <v>0.83</v>
      </c>
      <c r="E19">
        <v>1.0999999999999999E-2</v>
      </c>
      <c r="F19">
        <f t="shared" si="0"/>
        <v>3.4869846748686199E-2</v>
      </c>
      <c r="G19">
        <f t="shared" si="1"/>
        <v>3.4869846748686197</v>
      </c>
      <c r="H19">
        <f t="shared" si="2"/>
        <v>1.8991712707182317E-3</v>
      </c>
      <c r="I19">
        <f t="shared" si="3"/>
        <v>1.8991712707182318</v>
      </c>
      <c r="J19">
        <f t="shared" si="4"/>
        <v>4.4516390125455274E-3</v>
      </c>
      <c r="K19">
        <f t="shared" si="5"/>
        <v>4.4516390125455274</v>
      </c>
    </row>
    <row r="20" spans="4:11" x14ac:dyDescent="0.25">
      <c r="D20">
        <v>0.88</v>
      </c>
      <c r="E20">
        <v>1.2999999999999999E-2</v>
      </c>
      <c r="F20">
        <f t="shared" si="0"/>
        <v>3.6970439926317933E-2</v>
      </c>
      <c r="G20">
        <f t="shared" si="1"/>
        <v>3.6970439926317931</v>
      </c>
      <c r="H20">
        <f t="shared" si="2"/>
        <v>2.2444751381215464E-3</v>
      </c>
      <c r="I20">
        <f t="shared" si="3"/>
        <v>2.2444751381215466</v>
      </c>
      <c r="J20">
        <f t="shared" si="4"/>
        <v>5.2610279239174423E-3</v>
      </c>
      <c r="K20">
        <f t="shared" si="5"/>
        <v>5.2610279239174425</v>
      </c>
    </row>
    <row r="21" spans="4:11" x14ac:dyDescent="0.25">
      <c r="D21">
        <v>0.92</v>
      </c>
      <c r="E21">
        <v>1.4E-2</v>
      </c>
      <c r="F21">
        <f t="shared" si="0"/>
        <v>3.8650914468423406E-2</v>
      </c>
      <c r="G21">
        <f t="shared" si="1"/>
        <v>3.8650914468423405</v>
      </c>
      <c r="H21">
        <f t="shared" si="2"/>
        <v>2.4171270718232043E-3</v>
      </c>
      <c r="I21">
        <f t="shared" si="3"/>
        <v>2.4171270718232045</v>
      </c>
      <c r="J21">
        <f t="shared" si="4"/>
        <v>5.6657223796033997E-3</v>
      </c>
      <c r="K21">
        <f t="shared" si="5"/>
        <v>5.6657223796034</v>
      </c>
    </row>
    <row r="22" spans="4:11" x14ac:dyDescent="0.25">
      <c r="D22">
        <v>0.98</v>
      </c>
      <c r="E22">
        <v>1.6E-2</v>
      </c>
      <c r="F22">
        <f t="shared" si="0"/>
        <v>4.1171626281581393E-2</v>
      </c>
      <c r="G22">
        <f t="shared" si="1"/>
        <v>4.1171626281581393</v>
      </c>
      <c r="H22">
        <f t="shared" si="2"/>
        <v>2.7624309392265192E-3</v>
      </c>
      <c r="I22">
        <f t="shared" si="3"/>
        <v>2.7624309392265194</v>
      </c>
      <c r="J22">
        <f t="shared" si="4"/>
        <v>6.4751112909753137E-3</v>
      </c>
      <c r="K22">
        <f t="shared" si="5"/>
        <v>6.4751112909753141</v>
      </c>
    </row>
    <row r="23" spans="4:11" x14ac:dyDescent="0.25">
      <c r="D23">
        <v>1.06</v>
      </c>
      <c r="E23">
        <v>1.7999999999999999E-2</v>
      </c>
      <c r="F23">
        <f t="shared" si="0"/>
        <v>4.4532575365792047E-2</v>
      </c>
      <c r="G23">
        <f t="shared" si="1"/>
        <v>4.4532575365792049</v>
      </c>
      <c r="H23">
        <f t="shared" si="2"/>
        <v>3.1077348066298337E-3</v>
      </c>
      <c r="I23">
        <f t="shared" si="3"/>
        <v>3.1077348066298338</v>
      </c>
      <c r="J23">
        <f t="shared" si="4"/>
        <v>7.2845002023472268E-3</v>
      </c>
      <c r="K23">
        <f t="shared" si="5"/>
        <v>7.2845002023472265</v>
      </c>
    </row>
    <row r="24" spans="4:11" x14ac:dyDescent="0.25">
      <c r="D24">
        <v>1.1200000000000001</v>
      </c>
      <c r="E24">
        <v>1.9E-2</v>
      </c>
      <c r="F24">
        <f t="shared" si="0"/>
        <v>4.7053287178950187E-2</v>
      </c>
      <c r="G24">
        <f t="shared" si="1"/>
        <v>4.7053287178950187</v>
      </c>
      <c r="H24">
        <f t="shared" si="2"/>
        <v>3.2803867403314911E-3</v>
      </c>
      <c r="I24">
        <f t="shared" si="3"/>
        <v>3.2803867403314912</v>
      </c>
      <c r="J24">
        <f t="shared" si="4"/>
        <v>7.6891946580331843E-3</v>
      </c>
      <c r="K24">
        <f t="shared" si="5"/>
        <v>7.689194658033184</v>
      </c>
    </row>
    <row r="25" spans="4:11" x14ac:dyDescent="0.25">
      <c r="D25">
        <v>1.18</v>
      </c>
      <c r="E25">
        <v>2.1999999999999999E-2</v>
      </c>
      <c r="F25">
        <f t="shared" si="0"/>
        <v>4.9573998992108174E-2</v>
      </c>
      <c r="G25">
        <f t="shared" si="1"/>
        <v>4.9573998992108175</v>
      </c>
      <c r="H25">
        <f t="shared" si="2"/>
        <v>3.7983425414364635E-3</v>
      </c>
      <c r="I25">
        <f t="shared" si="3"/>
        <v>3.7983425414364635</v>
      </c>
      <c r="J25">
        <f t="shared" si="4"/>
        <v>8.9032780250910548E-3</v>
      </c>
      <c r="K25">
        <f t="shared" si="5"/>
        <v>8.9032780250910548</v>
      </c>
    </row>
    <row r="26" spans="4:11" x14ac:dyDescent="0.25">
      <c r="D26">
        <v>1.2</v>
      </c>
      <c r="E26">
        <v>2.1999999999999999E-2</v>
      </c>
      <c r="F26">
        <f t="shared" si="0"/>
        <v>5.0414236263160842E-2</v>
      </c>
      <c r="G26">
        <f t="shared" si="1"/>
        <v>5.0414236263160843</v>
      </c>
      <c r="H26">
        <f t="shared" si="2"/>
        <v>3.7983425414364635E-3</v>
      </c>
      <c r="I26">
        <f t="shared" si="3"/>
        <v>3.7983425414364635</v>
      </c>
      <c r="J26">
        <f t="shared" si="4"/>
        <v>8.9032780250910548E-3</v>
      </c>
      <c r="K26">
        <f t="shared" si="5"/>
        <v>8.9032780250910548</v>
      </c>
    </row>
    <row r="27" spans="4:11" x14ac:dyDescent="0.25">
      <c r="D27">
        <v>1.27</v>
      </c>
      <c r="E27">
        <v>2.5000000000000001E-2</v>
      </c>
      <c r="F27">
        <f t="shared" si="0"/>
        <v>5.3355066711845235E-2</v>
      </c>
      <c r="G27">
        <f t="shared" si="1"/>
        <v>5.3355066711845236</v>
      </c>
      <c r="H27">
        <f t="shared" si="2"/>
        <v>4.3162983425414359E-3</v>
      </c>
      <c r="I27">
        <f t="shared" si="3"/>
        <v>4.3162983425414359</v>
      </c>
      <c r="J27">
        <f t="shared" si="4"/>
        <v>1.0117361392148928E-2</v>
      </c>
      <c r="K27">
        <f t="shared" si="5"/>
        <v>10.117361392148927</v>
      </c>
    </row>
    <row r="28" spans="4:11" x14ac:dyDescent="0.25">
      <c r="D28">
        <v>1.34</v>
      </c>
      <c r="E28">
        <v>2.7E-2</v>
      </c>
      <c r="F28">
        <f t="shared" si="0"/>
        <v>5.6295897160529636E-2</v>
      </c>
      <c r="G28">
        <f t="shared" si="1"/>
        <v>5.6295897160529638</v>
      </c>
      <c r="H28">
        <f t="shared" si="2"/>
        <v>4.6616022099447508E-3</v>
      </c>
      <c r="I28">
        <f t="shared" si="3"/>
        <v>4.6616022099447507</v>
      </c>
      <c r="J28">
        <f t="shared" si="4"/>
        <v>1.0926750303520841E-2</v>
      </c>
      <c r="K28">
        <f t="shared" si="5"/>
        <v>10.926750303520841</v>
      </c>
    </row>
    <row r="29" spans="4:11" x14ac:dyDescent="0.25">
      <c r="D29">
        <v>1.4</v>
      </c>
      <c r="E29">
        <v>2.8000000000000001E-2</v>
      </c>
      <c r="F29">
        <f t="shared" si="0"/>
        <v>5.8816608973687623E-2</v>
      </c>
      <c r="G29">
        <f t="shared" si="1"/>
        <v>5.8816608973687625</v>
      </c>
      <c r="H29">
        <f t="shared" si="2"/>
        <v>4.8342541436464086E-3</v>
      </c>
      <c r="I29">
        <f t="shared" si="3"/>
        <v>4.834254143646409</v>
      </c>
      <c r="J29">
        <f t="shared" si="4"/>
        <v>1.1331444759206799E-2</v>
      </c>
      <c r="K29">
        <f t="shared" si="5"/>
        <v>11.3314447592068</v>
      </c>
    </row>
    <row r="30" spans="4:11" x14ac:dyDescent="0.25">
      <c r="D30">
        <v>1.45</v>
      </c>
      <c r="E30">
        <v>2.9000000000000001E-2</v>
      </c>
      <c r="F30">
        <f t="shared" si="0"/>
        <v>6.0917202151319357E-2</v>
      </c>
      <c r="G30">
        <f t="shared" si="1"/>
        <v>6.0917202151319358</v>
      </c>
      <c r="H30">
        <f t="shared" si="2"/>
        <v>5.0069060773480657E-3</v>
      </c>
      <c r="I30">
        <f t="shared" si="3"/>
        <v>5.0069060773480656</v>
      </c>
      <c r="J30">
        <f t="shared" si="4"/>
        <v>1.1736139214892756E-2</v>
      </c>
      <c r="K30">
        <f t="shared" si="5"/>
        <v>11.736139214892756</v>
      </c>
    </row>
    <row r="31" spans="4:11" x14ac:dyDescent="0.25">
      <c r="D31">
        <v>1.5</v>
      </c>
      <c r="E31">
        <v>3.1E-2</v>
      </c>
      <c r="F31">
        <f t="shared" si="0"/>
        <v>6.301779532895109E-2</v>
      </c>
      <c r="G31">
        <f t="shared" si="1"/>
        <v>6.3017795328951092</v>
      </c>
      <c r="H31">
        <f t="shared" si="2"/>
        <v>5.3522099447513806E-3</v>
      </c>
      <c r="I31">
        <f t="shared" si="3"/>
        <v>5.3522099447513805</v>
      </c>
      <c r="J31">
        <f t="shared" si="4"/>
        <v>1.2545528126264669E-2</v>
      </c>
      <c r="K31">
        <f t="shared" si="5"/>
        <v>12.545528126264669</v>
      </c>
    </row>
    <row r="32" spans="4:11" x14ac:dyDescent="0.25">
      <c r="D32">
        <v>1.56</v>
      </c>
      <c r="E32">
        <v>3.3000000000000002E-2</v>
      </c>
      <c r="F32">
        <f t="shared" si="0"/>
        <v>6.5538507142109084E-2</v>
      </c>
      <c r="G32">
        <f t="shared" si="1"/>
        <v>6.5538507142109088</v>
      </c>
      <c r="H32">
        <f t="shared" si="2"/>
        <v>5.6975138121546955E-3</v>
      </c>
      <c r="I32">
        <f t="shared" si="3"/>
        <v>5.6975138121546953</v>
      </c>
      <c r="J32">
        <f t="shared" si="4"/>
        <v>1.3354917037636584E-2</v>
      </c>
      <c r="K32">
        <f t="shared" si="5"/>
        <v>13.354917037636584</v>
      </c>
    </row>
    <row r="33" spans="4:11" x14ac:dyDescent="0.25">
      <c r="D33">
        <v>1.62</v>
      </c>
      <c r="E33">
        <v>3.4000000000000002E-2</v>
      </c>
      <c r="F33">
        <f t="shared" si="0"/>
        <v>6.8059218955267217E-2</v>
      </c>
      <c r="G33">
        <f t="shared" si="1"/>
        <v>6.8059218955267227</v>
      </c>
      <c r="H33">
        <f t="shared" si="2"/>
        <v>5.8701657458563533E-3</v>
      </c>
      <c r="I33">
        <f t="shared" si="3"/>
        <v>5.8701657458563536</v>
      </c>
      <c r="J33">
        <f t="shared" si="4"/>
        <v>1.3759611493322542E-2</v>
      </c>
      <c r="K33">
        <f t="shared" si="5"/>
        <v>13.759611493322542</v>
      </c>
    </row>
    <row r="34" spans="4:11" x14ac:dyDescent="0.25">
      <c r="D34">
        <v>1.68</v>
      </c>
      <c r="E34">
        <v>3.5999999999999997E-2</v>
      </c>
      <c r="F34">
        <f t="shared" si="0"/>
        <v>7.0579930768425211E-2</v>
      </c>
      <c r="G34">
        <f t="shared" si="1"/>
        <v>7.0579930768425205</v>
      </c>
      <c r="H34">
        <f t="shared" si="2"/>
        <v>6.2154696132596674E-3</v>
      </c>
      <c r="I34">
        <f t="shared" si="3"/>
        <v>6.2154696132596676</v>
      </c>
      <c r="J34">
        <f t="shared" si="4"/>
        <v>1.4569000404694454E-2</v>
      </c>
      <c r="K34">
        <f t="shared" si="5"/>
        <v>14.569000404694453</v>
      </c>
    </row>
    <row r="35" spans="4:11" x14ac:dyDescent="0.25">
      <c r="D35">
        <v>1.73</v>
      </c>
      <c r="E35">
        <v>3.4000000000000002E-2</v>
      </c>
      <c r="F35">
        <f t="shared" si="0"/>
        <v>7.2680523946056938E-2</v>
      </c>
      <c r="G35">
        <f t="shared" si="1"/>
        <v>7.2680523946056947</v>
      </c>
      <c r="H35">
        <f t="shared" si="2"/>
        <v>5.8701657458563533E-3</v>
      </c>
      <c r="I35">
        <f t="shared" si="3"/>
        <v>5.8701657458563536</v>
      </c>
      <c r="J35">
        <f t="shared" si="4"/>
        <v>1.3759611493322542E-2</v>
      </c>
      <c r="K35">
        <f t="shared" si="5"/>
        <v>13.759611493322542</v>
      </c>
    </row>
    <row r="36" spans="4:11" x14ac:dyDescent="0.25">
      <c r="D36">
        <v>1.81</v>
      </c>
      <c r="E36">
        <v>3.5999999999999997E-2</v>
      </c>
      <c r="F36">
        <f t="shared" si="0"/>
        <v>7.6041473030267592E-2</v>
      </c>
      <c r="G36">
        <f t="shared" si="1"/>
        <v>7.6041473030267595</v>
      </c>
      <c r="H36">
        <f t="shared" si="2"/>
        <v>6.2154696132596674E-3</v>
      </c>
      <c r="I36">
        <f t="shared" si="3"/>
        <v>6.2154696132596676</v>
      </c>
      <c r="J36">
        <f t="shared" si="4"/>
        <v>1.4569000404694454E-2</v>
      </c>
      <c r="K36">
        <f t="shared" si="5"/>
        <v>14.569000404694453</v>
      </c>
    </row>
    <row r="37" spans="4:11" x14ac:dyDescent="0.25">
      <c r="D37">
        <v>1.86</v>
      </c>
      <c r="E37">
        <v>3.5999999999999997E-2</v>
      </c>
      <c r="F37">
        <f t="shared" si="0"/>
        <v>7.8142066207899319E-2</v>
      </c>
      <c r="G37">
        <f t="shared" si="1"/>
        <v>7.8142066207899328</v>
      </c>
      <c r="H37">
        <f t="shared" si="2"/>
        <v>6.2154696132596674E-3</v>
      </c>
      <c r="I37">
        <f t="shared" si="3"/>
        <v>6.2154696132596676</v>
      </c>
      <c r="J37">
        <f t="shared" si="4"/>
        <v>1.4569000404694454E-2</v>
      </c>
      <c r="K37">
        <f t="shared" si="5"/>
        <v>14.569000404694453</v>
      </c>
    </row>
    <row r="38" spans="4:11" x14ac:dyDescent="0.25">
      <c r="D38">
        <v>1.93</v>
      </c>
      <c r="E38">
        <v>3.5999999999999997E-2</v>
      </c>
      <c r="F38">
        <f t="shared" si="0"/>
        <v>8.1082896656583719E-2</v>
      </c>
      <c r="G38">
        <f t="shared" si="1"/>
        <v>8.1082896656583721</v>
      </c>
      <c r="H38">
        <f t="shared" si="2"/>
        <v>6.2154696132596674E-3</v>
      </c>
      <c r="I38">
        <f t="shared" si="3"/>
        <v>6.2154696132596676</v>
      </c>
      <c r="J38">
        <f t="shared" si="4"/>
        <v>1.4569000404694454E-2</v>
      </c>
      <c r="K38">
        <f t="shared" si="5"/>
        <v>14.569000404694453</v>
      </c>
    </row>
    <row r="39" spans="4:11" x14ac:dyDescent="0.25">
      <c r="D39">
        <v>1.98</v>
      </c>
      <c r="E39">
        <v>3.6999999999999998E-2</v>
      </c>
      <c r="F39">
        <f t="shared" si="0"/>
        <v>8.318348983421546E-2</v>
      </c>
      <c r="G39">
        <f t="shared" si="1"/>
        <v>8.3183489834215454</v>
      </c>
      <c r="H39">
        <f t="shared" si="2"/>
        <v>6.3881215469613253E-3</v>
      </c>
      <c r="I39">
        <f t="shared" si="3"/>
        <v>6.3881215469613251</v>
      </c>
      <c r="J39">
        <f t="shared" si="4"/>
        <v>1.4973694860380412E-2</v>
      </c>
      <c r="K39">
        <f t="shared" si="5"/>
        <v>14.973694860380412</v>
      </c>
    </row>
    <row r="40" spans="4:11" x14ac:dyDescent="0.25">
      <c r="D40">
        <v>2.04</v>
      </c>
      <c r="E40">
        <v>3.6999999999999998E-2</v>
      </c>
      <c r="F40">
        <f t="shared" si="0"/>
        <v>8.570420164737344E-2</v>
      </c>
      <c r="G40">
        <f t="shared" si="1"/>
        <v>8.5704201647373441</v>
      </c>
      <c r="H40">
        <f t="shared" si="2"/>
        <v>6.3881215469613253E-3</v>
      </c>
      <c r="I40">
        <f t="shared" si="3"/>
        <v>6.3881215469613251</v>
      </c>
      <c r="J40">
        <f t="shared" si="4"/>
        <v>1.4973694860380412E-2</v>
      </c>
      <c r="K40">
        <f t="shared" si="5"/>
        <v>14.973694860380412</v>
      </c>
    </row>
    <row r="41" spans="4:11" x14ac:dyDescent="0.25">
      <c r="D41">
        <v>2.09</v>
      </c>
      <c r="E41">
        <v>3.6999999999999998E-2</v>
      </c>
      <c r="F41">
        <f t="shared" si="0"/>
        <v>8.7804794825005181E-2</v>
      </c>
      <c r="G41">
        <f t="shared" si="1"/>
        <v>8.7804794825005175</v>
      </c>
      <c r="H41">
        <f t="shared" si="2"/>
        <v>6.3881215469613253E-3</v>
      </c>
      <c r="I41">
        <f t="shared" si="3"/>
        <v>6.3881215469613251</v>
      </c>
      <c r="J41">
        <f t="shared" si="4"/>
        <v>1.4973694860380412E-2</v>
      </c>
      <c r="K41">
        <f t="shared" si="5"/>
        <v>14.973694860380412</v>
      </c>
    </row>
    <row r="42" spans="4:11" x14ac:dyDescent="0.25">
      <c r="D42">
        <v>2.15</v>
      </c>
      <c r="E42">
        <v>3.7999999999999999E-2</v>
      </c>
      <c r="F42">
        <f t="shared" si="0"/>
        <v>9.0325506638163161E-2</v>
      </c>
      <c r="G42">
        <f t="shared" si="1"/>
        <v>9.0325506638163162</v>
      </c>
      <c r="H42">
        <f t="shared" si="2"/>
        <v>6.5607734806629823E-3</v>
      </c>
      <c r="I42">
        <f t="shared" si="3"/>
        <v>6.5607734806629825</v>
      </c>
      <c r="J42">
        <f t="shared" si="4"/>
        <v>1.5378389316066369E-2</v>
      </c>
      <c r="K42">
        <f t="shared" si="5"/>
        <v>15.378389316066368</v>
      </c>
    </row>
    <row r="43" spans="4:11" x14ac:dyDescent="0.25">
      <c r="D43">
        <v>2.23</v>
      </c>
      <c r="E43">
        <v>3.9E-2</v>
      </c>
      <c r="F43">
        <f t="shared" si="0"/>
        <v>9.3686455722373968E-2</v>
      </c>
      <c r="G43">
        <f t="shared" si="1"/>
        <v>9.3686455722373978</v>
      </c>
      <c r="H43">
        <f t="shared" si="2"/>
        <v>6.7334254143646402E-3</v>
      </c>
      <c r="I43">
        <f t="shared" si="3"/>
        <v>6.7334254143646399</v>
      </c>
      <c r="J43">
        <f t="shared" si="4"/>
        <v>1.5783083771752325E-2</v>
      </c>
      <c r="K43">
        <f t="shared" si="5"/>
        <v>15.783083771752326</v>
      </c>
    </row>
    <row r="44" spans="4:11" x14ac:dyDescent="0.25">
      <c r="D44">
        <v>2.2999999999999998</v>
      </c>
      <c r="E44">
        <v>3.6999999999999998E-2</v>
      </c>
      <c r="F44">
        <f t="shared" si="0"/>
        <v>9.6627286171058369E-2</v>
      </c>
      <c r="G44">
        <f t="shared" si="1"/>
        <v>9.6627286171058362</v>
      </c>
      <c r="H44">
        <f t="shared" si="2"/>
        <v>6.3881215469613253E-3</v>
      </c>
      <c r="I44">
        <f t="shared" si="3"/>
        <v>6.3881215469613251</v>
      </c>
      <c r="J44">
        <f t="shared" si="4"/>
        <v>1.4973694860380412E-2</v>
      </c>
      <c r="K44">
        <f t="shared" si="5"/>
        <v>14.973694860380412</v>
      </c>
    </row>
    <row r="45" spans="4:11" x14ac:dyDescent="0.25">
      <c r="D45">
        <v>2.38</v>
      </c>
      <c r="E45">
        <v>2.5000000000000001E-2</v>
      </c>
      <c r="F45">
        <f t="shared" si="0"/>
        <v>9.9988235255269023E-2</v>
      </c>
      <c r="G45">
        <f t="shared" si="1"/>
        <v>9.9988235255269018</v>
      </c>
      <c r="H45">
        <f t="shared" si="2"/>
        <v>4.3162983425414359E-3</v>
      </c>
      <c r="I45">
        <f t="shared" si="3"/>
        <v>4.3162983425414359</v>
      </c>
      <c r="J45">
        <f t="shared" si="4"/>
        <v>1.0117361392148928E-2</v>
      </c>
      <c r="K45">
        <f t="shared" si="5"/>
        <v>10.117361392148927</v>
      </c>
    </row>
    <row r="46" spans="4:11" x14ac:dyDescent="0.25">
      <c r="D46">
        <v>2.46</v>
      </c>
      <c r="E46">
        <v>2.7E-2</v>
      </c>
      <c r="F46">
        <f t="shared" si="0"/>
        <v>0.10334918433947982</v>
      </c>
      <c r="G46">
        <f t="shared" si="1"/>
        <v>10.334918433947982</v>
      </c>
      <c r="H46">
        <f t="shared" si="2"/>
        <v>4.6616022099447508E-3</v>
      </c>
      <c r="I46">
        <f t="shared" si="3"/>
        <v>4.6616022099447507</v>
      </c>
      <c r="J46">
        <f t="shared" si="4"/>
        <v>1.0926750303520841E-2</v>
      </c>
      <c r="K46">
        <f t="shared" si="5"/>
        <v>10.926750303520841</v>
      </c>
    </row>
    <row r="47" spans="4:11" x14ac:dyDescent="0.25">
      <c r="D47">
        <v>2.52</v>
      </c>
      <c r="E47">
        <v>2.7E-2</v>
      </c>
      <c r="F47">
        <f t="shared" si="0"/>
        <v>0.10586989615263781</v>
      </c>
      <c r="G47">
        <f t="shared" si="1"/>
        <v>10.58698961526378</v>
      </c>
      <c r="H47">
        <f t="shared" si="2"/>
        <v>4.6616022099447508E-3</v>
      </c>
      <c r="I47">
        <f t="shared" si="3"/>
        <v>4.6616022099447507</v>
      </c>
      <c r="J47">
        <f t="shared" si="4"/>
        <v>1.0926750303520841E-2</v>
      </c>
      <c r="K47">
        <f t="shared" si="5"/>
        <v>10.926750303520841</v>
      </c>
    </row>
    <row r="48" spans="4:11" x14ac:dyDescent="0.25">
      <c r="D48">
        <v>2.59</v>
      </c>
      <c r="E48">
        <v>2.8000000000000001E-2</v>
      </c>
      <c r="F48">
        <f t="shared" si="0"/>
        <v>0.10881072660132221</v>
      </c>
      <c r="G48">
        <f t="shared" si="1"/>
        <v>10.881072660132221</v>
      </c>
      <c r="H48">
        <f t="shared" si="2"/>
        <v>4.8342541436464086E-3</v>
      </c>
      <c r="I48">
        <f t="shared" si="3"/>
        <v>4.834254143646409</v>
      </c>
      <c r="J48">
        <f t="shared" si="4"/>
        <v>1.1331444759206799E-2</v>
      </c>
      <c r="K48">
        <f t="shared" si="5"/>
        <v>11.3314447592068</v>
      </c>
    </row>
    <row r="49" spans="4:11" x14ac:dyDescent="0.25">
      <c r="D49">
        <v>2.65</v>
      </c>
      <c r="E49">
        <v>2.8000000000000001E-2</v>
      </c>
      <c r="F49">
        <f t="shared" si="0"/>
        <v>0.11133143841448019</v>
      </c>
      <c r="G49">
        <f t="shared" si="1"/>
        <v>11.133143841448021</v>
      </c>
      <c r="H49">
        <f t="shared" si="2"/>
        <v>4.8342541436464086E-3</v>
      </c>
      <c r="I49">
        <f t="shared" si="3"/>
        <v>4.834254143646409</v>
      </c>
      <c r="J49">
        <f t="shared" si="4"/>
        <v>1.1331444759206799E-2</v>
      </c>
      <c r="K49">
        <f t="shared" si="5"/>
        <v>11.3314447592068</v>
      </c>
    </row>
    <row r="50" spans="4:11" x14ac:dyDescent="0.25">
      <c r="D50">
        <v>2.73</v>
      </c>
      <c r="E50" s="1">
        <v>2.9000000000000001E-2</v>
      </c>
      <c r="F50">
        <f t="shared" si="0"/>
        <v>0.114692387498691</v>
      </c>
      <c r="G50">
        <f t="shared" si="1"/>
        <v>11.469238749869101</v>
      </c>
      <c r="H50">
        <f t="shared" si="2"/>
        <v>5.0069060773480657E-3</v>
      </c>
      <c r="I50">
        <f t="shared" si="3"/>
        <v>5.0069060773480656</v>
      </c>
      <c r="J50">
        <f t="shared" si="4"/>
        <v>1.1736139214892756E-2</v>
      </c>
      <c r="K50">
        <f t="shared" si="5"/>
        <v>11.736139214892756</v>
      </c>
    </row>
    <row r="51" spans="4:11" x14ac:dyDescent="0.25">
      <c r="D51">
        <v>2.8</v>
      </c>
      <c r="E51">
        <v>0.03</v>
      </c>
      <c r="F51">
        <f t="shared" si="0"/>
        <v>0.1176332179473754</v>
      </c>
      <c r="G51">
        <f t="shared" si="1"/>
        <v>11.763321794737539</v>
      </c>
      <c r="H51">
        <f t="shared" si="2"/>
        <v>5.1795580110497227E-3</v>
      </c>
      <c r="I51">
        <f t="shared" si="3"/>
        <v>5.179558011049723</v>
      </c>
      <c r="J51">
        <f t="shared" si="4"/>
        <v>1.2140833670578713E-2</v>
      </c>
      <c r="K51">
        <f t="shared" si="5"/>
        <v>12.140833670578713</v>
      </c>
    </row>
    <row r="52" spans="4:11" x14ac:dyDescent="0.25">
      <c r="D52">
        <v>2.88</v>
      </c>
      <c r="E52">
        <v>0.03</v>
      </c>
      <c r="F52">
        <f t="shared" si="0"/>
        <v>0.12099416703158605</v>
      </c>
      <c r="G52">
        <f t="shared" si="1"/>
        <v>12.099416703158605</v>
      </c>
      <c r="H52">
        <f t="shared" si="2"/>
        <v>5.1795580110497227E-3</v>
      </c>
      <c r="I52">
        <f t="shared" si="3"/>
        <v>5.179558011049723</v>
      </c>
      <c r="J52">
        <f t="shared" si="4"/>
        <v>1.2140833670578713E-2</v>
      </c>
      <c r="K52">
        <f t="shared" si="5"/>
        <v>12.140833670578713</v>
      </c>
    </row>
    <row r="53" spans="4:11" x14ac:dyDescent="0.25">
      <c r="D53">
        <v>2.92</v>
      </c>
      <c r="E53">
        <v>0.03</v>
      </c>
      <c r="F53">
        <f t="shared" si="0"/>
        <v>0.12267464157369137</v>
      </c>
      <c r="G53">
        <f t="shared" si="1"/>
        <v>12.267464157369139</v>
      </c>
      <c r="H53">
        <f t="shared" si="2"/>
        <v>5.1795580110497227E-3</v>
      </c>
      <c r="I53">
        <f t="shared" si="3"/>
        <v>5.179558011049723</v>
      </c>
      <c r="J53">
        <f t="shared" si="4"/>
        <v>1.2140833670578713E-2</v>
      </c>
      <c r="K53">
        <f t="shared" si="5"/>
        <v>12.140833670578713</v>
      </c>
    </row>
    <row r="54" spans="4:11" x14ac:dyDescent="0.25">
      <c r="D54">
        <v>2.97</v>
      </c>
      <c r="E54">
        <v>3.1E-2</v>
      </c>
      <c r="F54">
        <f t="shared" si="0"/>
        <v>0.1247752347513231</v>
      </c>
      <c r="G54">
        <f t="shared" si="1"/>
        <v>12.47752347513231</v>
      </c>
      <c r="H54">
        <f t="shared" si="2"/>
        <v>5.3522099447513806E-3</v>
      </c>
      <c r="I54">
        <f t="shared" si="3"/>
        <v>5.3522099447513805</v>
      </c>
      <c r="J54">
        <f t="shared" si="4"/>
        <v>1.2545528126264669E-2</v>
      </c>
      <c r="K54">
        <f t="shared" si="5"/>
        <v>12.545528126264669</v>
      </c>
    </row>
    <row r="55" spans="4:11" x14ac:dyDescent="0.25">
      <c r="D55">
        <v>3.04</v>
      </c>
      <c r="E55">
        <v>3.2000000000000001E-2</v>
      </c>
      <c r="F55">
        <f t="shared" si="0"/>
        <v>0.1277160652000075</v>
      </c>
      <c r="G55">
        <f t="shared" si="1"/>
        <v>12.771606520000748</v>
      </c>
      <c r="H55">
        <f t="shared" si="2"/>
        <v>5.5248618784530384E-3</v>
      </c>
      <c r="I55">
        <f t="shared" si="3"/>
        <v>5.5248618784530388</v>
      </c>
      <c r="J55">
        <f t="shared" si="4"/>
        <v>1.2950222581950627E-2</v>
      </c>
      <c r="K55">
        <f t="shared" si="5"/>
        <v>12.950222581950628</v>
      </c>
    </row>
    <row r="56" spans="4:11" x14ac:dyDescent="0.25">
      <c r="D56">
        <v>3.09</v>
      </c>
      <c r="E56">
        <v>3.2000000000000001E-2</v>
      </c>
      <c r="F56">
        <f t="shared" si="0"/>
        <v>0.12981665837763923</v>
      </c>
      <c r="G56">
        <f t="shared" si="1"/>
        <v>12.981665837763924</v>
      </c>
      <c r="H56">
        <f t="shared" si="2"/>
        <v>5.5248618784530384E-3</v>
      </c>
      <c r="I56">
        <f t="shared" si="3"/>
        <v>5.5248618784530388</v>
      </c>
      <c r="J56">
        <f t="shared" si="4"/>
        <v>1.2950222581950627E-2</v>
      </c>
      <c r="K56">
        <f t="shared" si="5"/>
        <v>12.950222581950628</v>
      </c>
    </row>
    <row r="57" spans="4:11" x14ac:dyDescent="0.25">
      <c r="D57">
        <v>3.14</v>
      </c>
      <c r="E57">
        <v>3.2000000000000001E-2</v>
      </c>
      <c r="F57">
        <f t="shared" si="0"/>
        <v>0.13191725155527098</v>
      </c>
      <c r="G57">
        <f t="shared" si="1"/>
        <v>13.191725155527097</v>
      </c>
      <c r="H57">
        <f t="shared" si="2"/>
        <v>5.5248618784530384E-3</v>
      </c>
      <c r="I57">
        <f t="shared" si="3"/>
        <v>5.5248618784530388</v>
      </c>
      <c r="J57">
        <f t="shared" si="4"/>
        <v>1.2950222581950627E-2</v>
      </c>
      <c r="K57">
        <f t="shared" si="5"/>
        <v>12.950222581950628</v>
      </c>
    </row>
    <row r="58" spans="4:11" x14ac:dyDescent="0.25">
      <c r="D58">
        <v>3.2</v>
      </c>
      <c r="E58">
        <v>3.4000000000000002E-2</v>
      </c>
      <c r="F58">
        <f t="shared" si="0"/>
        <v>0.13443796336842895</v>
      </c>
      <c r="G58">
        <f t="shared" si="1"/>
        <v>13.443796336842896</v>
      </c>
      <c r="H58">
        <f t="shared" si="2"/>
        <v>5.8701657458563533E-3</v>
      </c>
      <c r="I58">
        <f t="shared" si="3"/>
        <v>5.8701657458563536</v>
      </c>
      <c r="J58">
        <f t="shared" si="4"/>
        <v>1.3759611493322542E-2</v>
      </c>
      <c r="K58">
        <f t="shared" si="5"/>
        <v>13.759611493322542</v>
      </c>
    </row>
    <row r="59" spans="4:11" x14ac:dyDescent="0.25">
      <c r="D59">
        <v>3.25</v>
      </c>
      <c r="E59">
        <v>3.4000000000000002E-2</v>
      </c>
      <c r="F59">
        <f t="shared" si="0"/>
        <v>0.1365385565460607</v>
      </c>
      <c r="G59">
        <f t="shared" si="1"/>
        <v>13.653855654606069</v>
      </c>
      <c r="H59">
        <f t="shared" si="2"/>
        <v>5.8701657458563533E-3</v>
      </c>
      <c r="I59">
        <f t="shared" si="3"/>
        <v>5.8701657458563536</v>
      </c>
      <c r="J59">
        <f t="shared" si="4"/>
        <v>1.3759611493322542E-2</v>
      </c>
      <c r="K59">
        <f t="shared" si="5"/>
        <v>13.759611493322542</v>
      </c>
    </row>
    <row r="60" spans="4:11" x14ac:dyDescent="0.25">
      <c r="D60">
        <v>3.36</v>
      </c>
      <c r="E60">
        <v>3.5000000000000003E-2</v>
      </c>
      <c r="F60">
        <f t="shared" si="0"/>
        <v>0.14115986153685042</v>
      </c>
      <c r="G60">
        <f t="shared" si="1"/>
        <v>14.115986153685041</v>
      </c>
      <c r="H60">
        <f t="shared" si="2"/>
        <v>6.0428176795580112E-3</v>
      </c>
      <c r="I60">
        <f t="shared" si="3"/>
        <v>6.0428176795580111</v>
      </c>
      <c r="J60">
        <f t="shared" si="4"/>
        <v>1.4164305949008499E-2</v>
      </c>
      <c r="K60">
        <f t="shared" si="5"/>
        <v>14.164305949008499</v>
      </c>
    </row>
    <row r="61" spans="4:11" x14ac:dyDescent="0.25">
      <c r="D61">
        <v>3.41</v>
      </c>
      <c r="E61">
        <v>3.5999999999999997E-2</v>
      </c>
      <c r="F61">
        <f t="shared" si="0"/>
        <v>0.14326045471448215</v>
      </c>
      <c r="G61">
        <f t="shared" si="1"/>
        <v>14.326045471448214</v>
      </c>
      <c r="H61">
        <f t="shared" si="2"/>
        <v>6.2154696132596674E-3</v>
      </c>
      <c r="I61">
        <f t="shared" si="3"/>
        <v>6.2154696132596676</v>
      </c>
      <c r="J61">
        <f t="shared" si="4"/>
        <v>1.4569000404694454E-2</v>
      </c>
      <c r="K61">
        <f t="shared" si="5"/>
        <v>14.569000404694453</v>
      </c>
    </row>
    <row r="62" spans="4:11" x14ac:dyDescent="0.25">
      <c r="D62">
        <v>3.5</v>
      </c>
      <c r="E62">
        <v>3.6999999999999998E-2</v>
      </c>
      <c r="F62">
        <f t="shared" si="0"/>
        <v>0.1470415224342192</v>
      </c>
      <c r="G62">
        <f t="shared" si="1"/>
        <v>14.704152243421921</v>
      </c>
      <c r="H62">
        <f t="shared" si="2"/>
        <v>6.3881215469613253E-3</v>
      </c>
      <c r="I62">
        <f t="shared" si="3"/>
        <v>6.3881215469613251</v>
      </c>
      <c r="J62">
        <f t="shared" si="4"/>
        <v>1.4973694860380412E-2</v>
      </c>
      <c r="K62">
        <f t="shared" si="5"/>
        <v>14.973694860380412</v>
      </c>
    </row>
    <row r="63" spans="4:11" x14ac:dyDescent="0.25">
      <c r="D63">
        <v>3.57</v>
      </c>
      <c r="E63">
        <v>3.6999999999999998E-2</v>
      </c>
      <c r="F63">
        <f t="shared" si="0"/>
        <v>0.1499823528829036</v>
      </c>
      <c r="G63">
        <f t="shared" si="1"/>
        <v>14.99823528829036</v>
      </c>
      <c r="H63">
        <f t="shared" si="2"/>
        <v>6.3881215469613253E-3</v>
      </c>
      <c r="I63">
        <f t="shared" si="3"/>
        <v>6.3881215469613251</v>
      </c>
      <c r="J63">
        <f t="shared" si="4"/>
        <v>1.4973694860380412E-2</v>
      </c>
      <c r="K63">
        <f t="shared" si="5"/>
        <v>14.973694860380412</v>
      </c>
    </row>
    <row r="64" spans="4:11" x14ac:dyDescent="0.25">
      <c r="D64">
        <v>3.62</v>
      </c>
      <c r="E64">
        <v>3.7999999999999999E-2</v>
      </c>
      <c r="F64">
        <f t="shared" si="0"/>
        <v>0.15208294606053532</v>
      </c>
      <c r="G64">
        <f t="shared" si="1"/>
        <v>15.208294606053535</v>
      </c>
      <c r="H64">
        <f t="shared" si="2"/>
        <v>6.5607734806629823E-3</v>
      </c>
      <c r="I64">
        <f t="shared" si="3"/>
        <v>6.5607734806629825</v>
      </c>
      <c r="J64">
        <f t="shared" si="4"/>
        <v>1.5378389316066369E-2</v>
      </c>
      <c r="K64">
        <f t="shared" si="5"/>
        <v>15.378389316066368</v>
      </c>
    </row>
    <row r="65" spans="4:11" x14ac:dyDescent="0.25">
      <c r="D65">
        <v>3.7</v>
      </c>
      <c r="E65">
        <v>3.9E-2</v>
      </c>
      <c r="F65">
        <f t="shared" si="0"/>
        <v>0.15544389514474599</v>
      </c>
      <c r="G65">
        <f t="shared" si="1"/>
        <v>15.544389514474599</v>
      </c>
      <c r="H65">
        <f t="shared" si="2"/>
        <v>6.7334254143646402E-3</v>
      </c>
      <c r="I65">
        <f t="shared" si="3"/>
        <v>6.7334254143646399</v>
      </c>
      <c r="J65">
        <f t="shared" si="4"/>
        <v>1.5783083771752325E-2</v>
      </c>
      <c r="K65">
        <f t="shared" si="5"/>
        <v>15.783083771752326</v>
      </c>
    </row>
    <row r="66" spans="4:11" x14ac:dyDescent="0.25">
      <c r="D66">
        <v>3.74</v>
      </c>
      <c r="E66">
        <v>3.9E-2</v>
      </c>
      <c r="F66">
        <f t="shared" si="0"/>
        <v>0.15712436968685131</v>
      </c>
      <c r="G66">
        <f t="shared" si="1"/>
        <v>15.712436968685131</v>
      </c>
      <c r="H66">
        <f t="shared" si="2"/>
        <v>6.7334254143646402E-3</v>
      </c>
      <c r="I66">
        <f t="shared" si="3"/>
        <v>6.7334254143646399</v>
      </c>
      <c r="J66">
        <f t="shared" si="4"/>
        <v>1.5783083771752325E-2</v>
      </c>
      <c r="K66">
        <f t="shared" si="5"/>
        <v>15.783083771752326</v>
      </c>
    </row>
    <row r="67" spans="4:11" x14ac:dyDescent="0.25">
      <c r="D67">
        <v>3.8</v>
      </c>
      <c r="E67">
        <v>0.04</v>
      </c>
      <c r="F67">
        <f t="shared" ref="F67:F114" si="6">(($B$2+(2*D67)-$B$2))/$B$6</f>
        <v>0.15964508150000944</v>
      </c>
      <c r="G67">
        <f t="shared" ref="G67:G114" si="7">(100*(($B$2+(2*D67)-$B$2))/$B$6)</f>
        <v>15.964508150000945</v>
      </c>
      <c r="H67">
        <f t="shared" ref="H67:H114" si="8">(E67/(2*$B$3*$B$4))</f>
        <v>6.9060773480662981E-3</v>
      </c>
      <c r="I67">
        <f t="shared" ref="I67:I114" si="9">H67*1000</f>
        <v>6.9060773480662982</v>
      </c>
      <c r="J67">
        <f t="shared" ref="J67:J114" si="10">(E67/$B$8)</f>
        <v>1.6187778227438283E-2</v>
      </c>
      <c r="K67">
        <f t="shared" ref="K67:K114" si="11">J67*1000</f>
        <v>16.187778227438283</v>
      </c>
    </row>
    <row r="68" spans="4:11" x14ac:dyDescent="0.25">
      <c r="D68">
        <v>3.88</v>
      </c>
      <c r="E68">
        <v>4.1000000000000002E-2</v>
      </c>
      <c r="F68">
        <f t="shared" si="6"/>
        <v>0.16300603058422011</v>
      </c>
      <c r="G68">
        <f t="shared" si="7"/>
        <v>16.300603058422009</v>
      </c>
      <c r="H68">
        <f t="shared" si="8"/>
        <v>7.0787292817679551E-3</v>
      </c>
      <c r="I68">
        <f t="shared" si="9"/>
        <v>7.0787292817679548</v>
      </c>
      <c r="J68">
        <f t="shared" si="10"/>
        <v>1.6592472683124242E-2</v>
      </c>
      <c r="K68">
        <f t="shared" si="11"/>
        <v>16.592472683124242</v>
      </c>
    </row>
    <row r="69" spans="4:11" x14ac:dyDescent="0.25">
      <c r="D69">
        <v>3.92</v>
      </c>
      <c r="E69">
        <v>4.1000000000000002E-2</v>
      </c>
      <c r="F69">
        <f t="shared" si="6"/>
        <v>0.16468650512632543</v>
      </c>
      <c r="G69">
        <f t="shared" si="7"/>
        <v>16.468650512632543</v>
      </c>
      <c r="H69">
        <f t="shared" si="8"/>
        <v>7.0787292817679551E-3</v>
      </c>
      <c r="I69">
        <f t="shared" si="9"/>
        <v>7.0787292817679548</v>
      </c>
      <c r="J69">
        <f t="shared" si="10"/>
        <v>1.6592472683124242E-2</v>
      </c>
      <c r="K69">
        <f t="shared" si="11"/>
        <v>16.592472683124242</v>
      </c>
    </row>
    <row r="70" spans="4:11" x14ac:dyDescent="0.25">
      <c r="D70">
        <v>4</v>
      </c>
      <c r="E70">
        <v>4.2999999999999997E-2</v>
      </c>
      <c r="F70">
        <f t="shared" si="6"/>
        <v>0.16804745421053624</v>
      </c>
      <c r="G70">
        <f t="shared" si="7"/>
        <v>16.804745421053624</v>
      </c>
      <c r="H70">
        <f t="shared" si="8"/>
        <v>7.4240331491712691E-3</v>
      </c>
      <c r="I70">
        <f t="shared" si="9"/>
        <v>7.4240331491712688</v>
      </c>
      <c r="J70">
        <f t="shared" si="10"/>
        <v>1.7401861594496155E-2</v>
      </c>
      <c r="K70">
        <f t="shared" si="11"/>
        <v>17.401861594496154</v>
      </c>
    </row>
    <row r="71" spans="4:11" x14ac:dyDescent="0.25">
      <c r="D71">
        <v>4.0599999999999996</v>
      </c>
      <c r="E71">
        <v>4.4999999999999998E-2</v>
      </c>
      <c r="F71">
        <f t="shared" si="6"/>
        <v>0.17056816602369423</v>
      </c>
      <c r="G71">
        <f t="shared" si="7"/>
        <v>17.056816602369423</v>
      </c>
      <c r="H71">
        <f t="shared" si="8"/>
        <v>7.769337016574584E-3</v>
      </c>
      <c r="I71">
        <f t="shared" si="9"/>
        <v>7.7693370165745836</v>
      </c>
      <c r="J71">
        <f t="shared" si="10"/>
        <v>1.8211250505868068E-2</v>
      </c>
      <c r="K71">
        <f t="shared" si="11"/>
        <v>18.211250505868069</v>
      </c>
    </row>
    <row r="72" spans="4:11" x14ac:dyDescent="0.25">
      <c r="D72">
        <v>4.12</v>
      </c>
      <c r="E72">
        <v>4.4999999999999998E-2</v>
      </c>
      <c r="F72">
        <f t="shared" si="6"/>
        <v>0.17308887783685237</v>
      </c>
      <c r="G72">
        <f t="shared" si="7"/>
        <v>17.308887783685236</v>
      </c>
      <c r="H72">
        <f t="shared" si="8"/>
        <v>7.769337016574584E-3</v>
      </c>
      <c r="I72">
        <f t="shared" si="9"/>
        <v>7.7693370165745836</v>
      </c>
      <c r="J72">
        <f t="shared" si="10"/>
        <v>1.8211250505868068E-2</v>
      </c>
      <c r="K72">
        <f t="shared" si="11"/>
        <v>18.211250505868069</v>
      </c>
    </row>
    <row r="73" spans="4:11" x14ac:dyDescent="0.25">
      <c r="D73">
        <v>4.22</v>
      </c>
      <c r="E73">
        <v>4.7E-2</v>
      </c>
      <c r="F73">
        <f t="shared" si="6"/>
        <v>0.17729006419211568</v>
      </c>
      <c r="G73">
        <f t="shared" si="7"/>
        <v>17.729006419211569</v>
      </c>
      <c r="H73">
        <f t="shared" si="8"/>
        <v>8.1146408839778989E-3</v>
      </c>
      <c r="I73">
        <f t="shared" si="9"/>
        <v>8.1146408839778985</v>
      </c>
      <c r="J73">
        <f t="shared" si="10"/>
        <v>1.9020639417239985E-2</v>
      </c>
      <c r="K73">
        <f t="shared" si="11"/>
        <v>19.020639417239984</v>
      </c>
    </row>
    <row r="74" spans="4:11" x14ac:dyDescent="0.25">
      <c r="D74">
        <v>4.28</v>
      </c>
      <c r="E74">
        <v>4.7E-2</v>
      </c>
      <c r="F74">
        <f t="shared" si="6"/>
        <v>0.17981077600527381</v>
      </c>
      <c r="G74">
        <f t="shared" si="7"/>
        <v>17.981077600527382</v>
      </c>
      <c r="H74">
        <f t="shared" si="8"/>
        <v>8.1146408839778989E-3</v>
      </c>
      <c r="I74">
        <f t="shared" si="9"/>
        <v>8.1146408839778985</v>
      </c>
      <c r="J74">
        <f t="shared" si="10"/>
        <v>1.9020639417239985E-2</v>
      </c>
      <c r="K74">
        <f t="shared" si="11"/>
        <v>19.020639417239984</v>
      </c>
    </row>
    <row r="75" spans="4:11" x14ac:dyDescent="0.25">
      <c r="D75">
        <v>4.3499999999999996</v>
      </c>
      <c r="E75">
        <v>4.8000000000000001E-2</v>
      </c>
      <c r="F75">
        <f t="shared" si="6"/>
        <v>0.18275160645395808</v>
      </c>
      <c r="G75">
        <f t="shared" si="7"/>
        <v>18.275160645395808</v>
      </c>
      <c r="H75">
        <f t="shared" si="8"/>
        <v>8.2872928176795577E-3</v>
      </c>
      <c r="I75">
        <f t="shared" si="9"/>
        <v>8.2872928176795568</v>
      </c>
      <c r="J75">
        <f t="shared" si="10"/>
        <v>1.9425333872925939E-2</v>
      </c>
      <c r="K75">
        <f t="shared" si="11"/>
        <v>19.42533387292594</v>
      </c>
    </row>
    <row r="76" spans="4:11" x14ac:dyDescent="0.25">
      <c r="D76">
        <v>4.43</v>
      </c>
      <c r="E76">
        <v>0.05</v>
      </c>
      <c r="F76">
        <f t="shared" si="6"/>
        <v>0.18611255553816886</v>
      </c>
      <c r="G76">
        <f t="shared" si="7"/>
        <v>18.611255553816889</v>
      </c>
      <c r="H76">
        <f t="shared" si="8"/>
        <v>8.6325966850828717E-3</v>
      </c>
      <c r="I76">
        <f t="shared" si="9"/>
        <v>8.6325966850828717</v>
      </c>
      <c r="J76">
        <f t="shared" si="10"/>
        <v>2.0234722784297856E-2</v>
      </c>
      <c r="K76">
        <f t="shared" si="11"/>
        <v>20.234722784297855</v>
      </c>
    </row>
    <row r="77" spans="4:11" x14ac:dyDescent="0.25">
      <c r="D77">
        <v>4.47</v>
      </c>
      <c r="E77">
        <v>5.0999999999999997E-2</v>
      </c>
      <c r="F77">
        <f t="shared" si="6"/>
        <v>0.1877930300802742</v>
      </c>
      <c r="G77">
        <f t="shared" si="7"/>
        <v>18.779303008027419</v>
      </c>
      <c r="H77">
        <f t="shared" si="8"/>
        <v>8.8052486187845287E-3</v>
      </c>
      <c r="I77">
        <f t="shared" si="9"/>
        <v>8.8052486187845282</v>
      </c>
      <c r="J77">
        <f t="shared" si="10"/>
        <v>2.0639417239983811E-2</v>
      </c>
      <c r="K77">
        <f t="shared" si="11"/>
        <v>20.639417239983811</v>
      </c>
    </row>
    <row r="78" spans="4:11" x14ac:dyDescent="0.25">
      <c r="D78">
        <v>4.54</v>
      </c>
      <c r="E78">
        <v>5.1999999999999998E-2</v>
      </c>
      <c r="F78">
        <f t="shared" si="6"/>
        <v>0.1907338605289586</v>
      </c>
      <c r="G78">
        <f t="shared" si="7"/>
        <v>19.073386052895859</v>
      </c>
      <c r="H78">
        <f t="shared" si="8"/>
        <v>8.9779005524861857E-3</v>
      </c>
      <c r="I78">
        <f t="shared" si="9"/>
        <v>8.9779005524861866</v>
      </c>
      <c r="J78">
        <f t="shared" si="10"/>
        <v>2.1044111695669769E-2</v>
      </c>
      <c r="K78">
        <f t="shared" si="11"/>
        <v>21.04411169566977</v>
      </c>
    </row>
    <row r="79" spans="4:11" x14ac:dyDescent="0.25">
      <c r="D79">
        <v>4.59</v>
      </c>
      <c r="E79">
        <v>5.2999999999999999E-2</v>
      </c>
      <c r="F79">
        <f t="shared" si="6"/>
        <v>0.19283445370659033</v>
      </c>
      <c r="G79">
        <f t="shared" si="7"/>
        <v>19.283445370659035</v>
      </c>
      <c r="H79">
        <f t="shared" si="8"/>
        <v>9.1505524861878445E-3</v>
      </c>
      <c r="I79">
        <f t="shared" si="9"/>
        <v>9.1505524861878449</v>
      </c>
      <c r="J79">
        <f t="shared" si="10"/>
        <v>2.1448806151355724E-2</v>
      </c>
      <c r="K79">
        <f t="shared" si="11"/>
        <v>21.448806151355726</v>
      </c>
    </row>
    <row r="80" spans="4:11" x14ac:dyDescent="0.25">
      <c r="D80">
        <v>4.6399999999999997</v>
      </c>
      <c r="E80">
        <v>5.3999999999999999E-2</v>
      </c>
      <c r="F80">
        <f t="shared" si="6"/>
        <v>0.19493504688422206</v>
      </c>
      <c r="G80">
        <f t="shared" si="7"/>
        <v>19.493504688422206</v>
      </c>
      <c r="H80">
        <f t="shared" si="8"/>
        <v>9.3232044198895015E-3</v>
      </c>
      <c r="I80">
        <f t="shared" si="9"/>
        <v>9.3232044198895014</v>
      </c>
      <c r="J80">
        <f t="shared" si="10"/>
        <v>2.1853500607041682E-2</v>
      </c>
      <c r="K80">
        <f t="shared" si="11"/>
        <v>21.853500607041681</v>
      </c>
    </row>
    <row r="81" spans="4:11" x14ac:dyDescent="0.25">
      <c r="D81">
        <v>4.72</v>
      </c>
      <c r="E81">
        <v>5.6000000000000001E-2</v>
      </c>
      <c r="F81">
        <f t="shared" si="6"/>
        <v>0.1982959959684327</v>
      </c>
      <c r="G81">
        <f t="shared" si="7"/>
        <v>19.82959959684327</v>
      </c>
      <c r="H81">
        <f t="shared" si="8"/>
        <v>9.6685082872928173E-3</v>
      </c>
      <c r="I81">
        <f t="shared" si="9"/>
        <v>9.6685082872928181</v>
      </c>
      <c r="J81">
        <f t="shared" si="10"/>
        <v>2.2662889518413599E-2</v>
      </c>
      <c r="K81">
        <f t="shared" si="11"/>
        <v>22.6628895184136</v>
      </c>
    </row>
    <row r="82" spans="4:11" x14ac:dyDescent="0.25">
      <c r="D82">
        <v>4.7699999999999996</v>
      </c>
      <c r="E82">
        <v>5.7000000000000002E-2</v>
      </c>
      <c r="F82">
        <f t="shared" si="6"/>
        <v>0.20039658914606445</v>
      </c>
      <c r="G82">
        <f t="shared" si="7"/>
        <v>20.039658914606445</v>
      </c>
      <c r="H82">
        <f t="shared" si="8"/>
        <v>9.8411602209944743E-3</v>
      </c>
      <c r="I82">
        <f t="shared" si="9"/>
        <v>9.8411602209944746</v>
      </c>
      <c r="J82">
        <f t="shared" si="10"/>
        <v>2.3067583974099554E-2</v>
      </c>
      <c r="K82">
        <f t="shared" si="11"/>
        <v>23.067583974099552</v>
      </c>
    </row>
    <row r="83" spans="4:11" x14ac:dyDescent="0.25">
      <c r="D83">
        <v>4.8499999999999996</v>
      </c>
      <c r="E83">
        <v>5.8999999999999997E-2</v>
      </c>
      <c r="F83">
        <f t="shared" si="6"/>
        <v>0.20375753823027509</v>
      </c>
      <c r="G83">
        <f t="shared" si="7"/>
        <v>20.375753823027509</v>
      </c>
      <c r="H83">
        <f t="shared" si="8"/>
        <v>1.0186464088397788E-2</v>
      </c>
      <c r="I83">
        <f t="shared" si="9"/>
        <v>10.186464088397788</v>
      </c>
      <c r="J83">
        <f t="shared" si="10"/>
        <v>2.3876972885471467E-2</v>
      </c>
      <c r="K83">
        <f t="shared" si="11"/>
        <v>23.876972885471467</v>
      </c>
    </row>
    <row r="84" spans="4:11" x14ac:dyDescent="0.25">
      <c r="D84">
        <v>4.9000000000000004</v>
      </c>
      <c r="E84">
        <v>0.06</v>
      </c>
      <c r="F84">
        <f t="shared" si="6"/>
        <v>0.20585813140790699</v>
      </c>
      <c r="G84">
        <f t="shared" si="7"/>
        <v>20.585813140790698</v>
      </c>
      <c r="H84">
        <f t="shared" si="8"/>
        <v>1.0359116022099445E-2</v>
      </c>
      <c r="I84">
        <f t="shared" si="9"/>
        <v>10.359116022099446</v>
      </c>
      <c r="J84">
        <f t="shared" si="10"/>
        <v>2.4281667341157425E-2</v>
      </c>
      <c r="K84">
        <f t="shared" si="11"/>
        <v>24.281667341157426</v>
      </c>
    </row>
    <row r="85" spans="4:11" x14ac:dyDescent="0.25">
      <c r="D85">
        <v>4.93</v>
      </c>
      <c r="E85">
        <v>6.0999999999999999E-2</v>
      </c>
      <c r="F85">
        <f t="shared" si="6"/>
        <v>0.2071184873144859</v>
      </c>
      <c r="G85">
        <f t="shared" si="7"/>
        <v>20.71184873144859</v>
      </c>
      <c r="H85">
        <f t="shared" si="8"/>
        <v>1.0531767955801104E-2</v>
      </c>
      <c r="I85">
        <f t="shared" si="9"/>
        <v>10.531767955801104</v>
      </c>
      <c r="J85">
        <f t="shared" si="10"/>
        <v>2.4686361796843383E-2</v>
      </c>
      <c r="K85">
        <f t="shared" si="11"/>
        <v>24.686361796843382</v>
      </c>
    </row>
    <row r="86" spans="4:11" x14ac:dyDescent="0.25">
      <c r="D86">
        <v>5</v>
      </c>
      <c r="E86">
        <v>6.2E-2</v>
      </c>
      <c r="F86">
        <f t="shared" si="6"/>
        <v>0.2100593177631703</v>
      </c>
      <c r="G86">
        <f t="shared" si="7"/>
        <v>21.005931776317031</v>
      </c>
      <c r="H86">
        <f t="shared" si="8"/>
        <v>1.0704419889502761E-2</v>
      </c>
      <c r="I86">
        <f t="shared" si="9"/>
        <v>10.704419889502761</v>
      </c>
      <c r="J86">
        <f t="shared" si="10"/>
        <v>2.5091056252529338E-2</v>
      </c>
      <c r="K86">
        <f t="shared" si="11"/>
        <v>25.091056252529338</v>
      </c>
    </row>
    <row r="87" spans="4:11" x14ac:dyDescent="0.25">
      <c r="D87">
        <v>5.04</v>
      </c>
      <c r="E87">
        <v>6.4000000000000001E-2</v>
      </c>
      <c r="F87">
        <f t="shared" si="6"/>
        <v>0.21173979230527562</v>
      </c>
      <c r="G87">
        <f t="shared" si="7"/>
        <v>21.173979230527561</v>
      </c>
      <c r="H87">
        <f t="shared" si="8"/>
        <v>1.1049723756906077E-2</v>
      </c>
      <c r="I87">
        <f t="shared" si="9"/>
        <v>11.049723756906078</v>
      </c>
      <c r="J87">
        <f t="shared" si="10"/>
        <v>2.5900445163901255E-2</v>
      </c>
      <c r="K87">
        <f t="shared" si="11"/>
        <v>25.900445163901257</v>
      </c>
    </row>
    <row r="88" spans="4:11" x14ac:dyDescent="0.25">
      <c r="D88">
        <v>5.12</v>
      </c>
      <c r="E88">
        <v>6.6000000000000003E-2</v>
      </c>
      <c r="F88">
        <f t="shared" si="6"/>
        <v>0.21510074138948643</v>
      </c>
      <c r="G88">
        <f t="shared" si="7"/>
        <v>21.510074138948642</v>
      </c>
      <c r="H88">
        <f t="shared" si="8"/>
        <v>1.1395027624309391E-2</v>
      </c>
      <c r="I88">
        <f t="shared" si="9"/>
        <v>11.395027624309391</v>
      </c>
      <c r="J88">
        <f t="shared" si="10"/>
        <v>2.6709834075273168E-2</v>
      </c>
      <c r="K88">
        <f t="shared" si="11"/>
        <v>26.709834075273168</v>
      </c>
    </row>
    <row r="89" spans="4:11" x14ac:dyDescent="0.25">
      <c r="D89">
        <v>5.17</v>
      </c>
      <c r="E89">
        <v>6.6000000000000003E-2</v>
      </c>
      <c r="F89">
        <f t="shared" si="6"/>
        <v>0.21720133456711802</v>
      </c>
      <c r="G89">
        <f t="shared" si="7"/>
        <v>21.7201334567118</v>
      </c>
      <c r="H89">
        <f t="shared" si="8"/>
        <v>1.1395027624309391E-2</v>
      </c>
      <c r="I89">
        <f t="shared" si="9"/>
        <v>11.395027624309391</v>
      </c>
      <c r="J89">
        <f t="shared" si="10"/>
        <v>2.6709834075273168E-2</v>
      </c>
      <c r="K89">
        <f t="shared" si="11"/>
        <v>26.709834075273168</v>
      </c>
    </row>
    <row r="90" spans="4:11" x14ac:dyDescent="0.25">
      <c r="D90">
        <v>5.23</v>
      </c>
      <c r="E90">
        <v>6.8000000000000005E-2</v>
      </c>
      <c r="F90">
        <f t="shared" si="6"/>
        <v>0.21972204638027615</v>
      </c>
      <c r="G90">
        <f t="shared" si="7"/>
        <v>21.972204638027613</v>
      </c>
      <c r="H90">
        <f t="shared" si="8"/>
        <v>1.1740331491712707E-2</v>
      </c>
      <c r="I90">
        <f t="shared" si="9"/>
        <v>11.740331491712707</v>
      </c>
      <c r="J90">
        <f t="shared" si="10"/>
        <v>2.7519222986645085E-2</v>
      </c>
      <c r="K90">
        <f t="shared" si="11"/>
        <v>27.519222986645083</v>
      </c>
    </row>
    <row r="91" spans="4:11" x14ac:dyDescent="0.25">
      <c r="D91">
        <v>5.29</v>
      </c>
      <c r="E91">
        <v>7.0000000000000007E-2</v>
      </c>
      <c r="F91">
        <f t="shared" si="6"/>
        <v>0.22224275819343414</v>
      </c>
      <c r="G91">
        <f t="shared" si="7"/>
        <v>22.224275819343411</v>
      </c>
      <c r="H91">
        <f t="shared" si="8"/>
        <v>1.2085635359116022E-2</v>
      </c>
      <c r="I91">
        <f t="shared" si="9"/>
        <v>12.085635359116022</v>
      </c>
      <c r="J91">
        <f t="shared" si="10"/>
        <v>2.8328611898016998E-2</v>
      </c>
      <c r="K91">
        <f t="shared" si="11"/>
        <v>28.328611898016998</v>
      </c>
    </row>
    <row r="92" spans="4:11" x14ac:dyDescent="0.25">
      <c r="D92">
        <v>5.37</v>
      </c>
      <c r="E92">
        <v>7.1999999999999995E-2</v>
      </c>
      <c r="F92">
        <f t="shared" si="6"/>
        <v>0.22560370727764495</v>
      </c>
      <c r="G92">
        <f t="shared" si="7"/>
        <v>22.560370727764493</v>
      </c>
      <c r="H92">
        <f t="shared" si="8"/>
        <v>1.2430939226519335E-2</v>
      </c>
      <c r="I92">
        <f t="shared" si="9"/>
        <v>12.430939226519335</v>
      </c>
      <c r="J92">
        <f t="shared" si="10"/>
        <v>2.9138000809388907E-2</v>
      </c>
      <c r="K92">
        <f t="shared" si="11"/>
        <v>29.138000809388906</v>
      </c>
    </row>
    <row r="93" spans="4:11" x14ac:dyDescent="0.25">
      <c r="D93">
        <v>5.44</v>
      </c>
      <c r="E93">
        <v>7.5999999999999998E-2</v>
      </c>
      <c r="F93">
        <f t="shared" si="6"/>
        <v>0.22854453772632932</v>
      </c>
      <c r="G93">
        <f t="shared" si="7"/>
        <v>22.854453772632933</v>
      </c>
      <c r="H93">
        <f t="shared" si="8"/>
        <v>1.3121546961325965E-2</v>
      </c>
      <c r="I93">
        <f t="shared" si="9"/>
        <v>13.121546961325965</v>
      </c>
      <c r="J93">
        <f t="shared" si="10"/>
        <v>3.0756778632132737E-2</v>
      </c>
      <c r="K93">
        <f t="shared" si="11"/>
        <v>30.756778632132736</v>
      </c>
    </row>
    <row r="94" spans="4:11" x14ac:dyDescent="0.25">
      <c r="D94">
        <v>5.53</v>
      </c>
      <c r="E94">
        <v>7.9000000000000001E-2</v>
      </c>
      <c r="F94">
        <f t="shared" si="6"/>
        <v>0.2323256054460664</v>
      </c>
      <c r="G94">
        <f t="shared" si="7"/>
        <v>23.232560544606638</v>
      </c>
      <c r="H94">
        <f t="shared" si="8"/>
        <v>1.3639502762430937E-2</v>
      </c>
      <c r="I94">
        <f t="shared" si="9"/>
        <v>13.639502762430938</v>
      </c>
      <c r="J94">
        <f t="shared" si="10"/>
        <v>3.1970861999190608E-2</v>
      </c>
      <c r="K94">
        <f t="shared" si="11"/>
        <v>31.970861999190607</v>
      </c>
    </row>
    <row r="95" spans="4:11" x14ac:dyDescent="0.25">
      <c r="D95">
        <v>5.63</v>
      </c>
      <c r="E95">
        <v>8.3000000000000004E-2</v>
      </c>
      <c r="F95">
        <f t="shared" si="6"/>
        <v>0.23652679180132971</v>
      </c>
      <c r="G95">
        <f t="shared" si="7"/>
        <v>23.652679180132971</v>
      </c>
      <c r="H95">
        <f t="shared" si="8"/>
        <v>1.4330110497237569E-2</v>
      </c>
      <c r="I95">
        <f t="shared" si="9"/>
        <v>14.33011049723757</v>
      </c>
      <c r="J95">
        <f t="shared" si="10"/>
        <v>3.3589639821934442E-2</v>
      </c>
      <c r="K95">
        <f t="shared" si="11"/>
        <v>33.589639821934441</v>
      </c>
    </row>
    <row r="96" spans="4:11" x14ac:dyDescent="0.25">
      <c r="D96">
        <v>5.65</v>
      </c>
      <c r="E96">
        <v>8.3000000000000004E-2</v>
      </c>
      <c r="F96">
        <f t="shared" si="6"/>
        <v>0.23736702907238252</v>
      </c>
      <c r="G96">
        <f t="shared" si="7"/>
        <v>23.736702907238254</v>
      </c>
      <c r="H96">
        <f t="shared" si="8"/>
        <v>1.4330110497237569E-2</v>
      </c>
      <c r="I96">
        <f t="shared" si="9"/>
        <v>14.33011049723757</v>
      </c>
      <c r="J96">
        <f t="shared" si="10"/>
        <v>3.3589639821934442E-2</v>
      </c>
      <c r="K96">
        <f t="shared" si="11"/>
        <v>33.589639821934441</v>
      </c>
    </row>
    <row r="97" spans="4:11" x14ac:dyDescent="0.25">
      <c r="D97">
        <v>5.72</v>
      </c>
      <c r="E97">
        <v>8.5999999999999993E-2</v>
      </c>
      <c r="F97">
        <f t="shared" si="6"/>
        <v>0.24030785952106676</v>
      </c>
      <c r="G97">
        <f t="shared" si="7"/>
        <v>24.030785952106676</v>
      </c>
      <c r="H97">
        <f t="shared" si="8"/>
        <v>1.4848066298342538E-2</v>
      </c>
      <c r="I97">
        <f t="shared" si="9"/>
        <v>14.848066298342538</v>
      </c>
      <c r="J97">
        <f t="shared" si="10"/>
        <v>3.480372318899231E-2</v>
      </c>
      <c r="K97">
        <f t="shared" si="11"/>
        <v>34.803723188992308</v>
      </c>
    </row>
    <row r="98" spans="4:11" x14ac:dyDescent="0.25">
      <c r="D98">
        <v>5.8</v>
      </c>
      <c r="E98">
        <v>9.1999999999999998E-2</v>
      </c>
      <c r="F98">
        <f t="shared" si="6"/>
        <v>0.24366880860527756</v>
      </c>
      <c r="G98">
        <f t="shared" si="7"/>
        <v>24.366880860527758</v>
      </c>
      <c r="H98">
        <f t="shared" si="8"/>
        <v>1.5883977900552484E-2</v>
      </c>
      <c r="I98">
        <f t="shared" si="9"/>
        <v>15.883977900552484</v>
      </c>
      <c r="J98">
        <f t="shared" si="10"/>
        <v>3.7231889923108052E-2</v>
      </c>
      <c r="K98">
        <f t="shared" si="11"/>
        <v>37.231889923108049</v>
      </c>
    </row>
    <row r="99" spans="4:11" x14ac:dyDescent="0.25">
      <c r="D99">
        <v>5.84</v>
      </c>
      <c r="E99">
        <v>9.4E-2</v>
      </c>
      <c r="F99">
        <f t="shared" si="6"/>
        <v>0.24534928314738289</v>
      </c>
      <c r="G99">
        <f t="shared" si="7"/>
        <v>24.534928314738291</v>
      </c>
      <c r="H99">
        <f t="shared" si="8"/>
        <v>1.6229281767955798E-2</v>
      </c>
      <c r="I99">
        <f t="shared" si="9"/>
        <v>16.229281767955797</v>
      </c>
      <c r="J99">
        <f t="shared" si="10"/>
        <v>3.8041278834479969E-2</v>
      </c>
      <c r="K99">
        <f t="shared" si="11"/>
        <v>38.041278834479968</v>
      </c>
    </row>
    <row r="100" spans="4:11" x14ac:dyDescent="0.25">
      <c r="D100">
        <v>5.87</v>
      </c>
      <c r="E100">
        <v>9.5000000000000001E-2</v>
      </c>
      <c r="F100">
        <f t="shared" si="6"/>
        <v>0.24660963905396197</v>
      </c>
      <c r="G100">
        <f t="shared" si="7"/>
        <v>24.660963905396198</v>
      </c>
      <c r="H100">
        <f t="shared" si="8"/>
        <v>1.6401933701657458E-2</v>
      </c>
      <c r="I100">
        <f t="shared" si="9"/>
        <v>16.401933701657459</v>
      </c>
      <c r="J100">
        <f t="shared" si="10"/>
        <v>3.844597329016592E-2</v>
      </c>
      <c r="K100">
        <f t="shared" si="11"/>
        <v>38.445973290165924</v>
      </c>
    </row>
    <row r="101" spans="4:11" x14ac:dyDescent="0.25">
      <c r="D101">
        <v>5.91</v>
      </c>
      <c r="E101">
        <v>9.7000000000000003E-2</v>
      </c>
      <c r="F101">
        <f t="shared" si="6"/>
        <v>0.24829011359606729</v>
      </c>
      <c r="G101">
        <f t="shared" si="7"/>
        <v>24.829011359606728</v>
      </c>
      <c r="H101">
        <f t="shared" si="8"/>
        <v>1.6747237569060772E-2</v>
      </c>
      <c r="I101">
        <f t="shared" si="9"/>
        <v>16.747237569060772</v>
      </c>
      <c r="J101">
        <f t="shared" si="10"/>
        <v>3.9255362201537837E-2</v>
      </c>
      <c r="K101">
        <f t="shared" si="11"/>
        <v>39.255362201537835</v>
      </c>
    </row>
    <row r="102" spans="4:11" x14ac:dyDescent="0.25">
      <c r="D102">
        <v>5.96</v>
      </c>
      <c r="E102">
        <v>0.1</v>
      </c>
      <c r="F102">
        <f t="shared" si="6"/>
        <v>0.25039070677369901</v>
      </c>
      <c r="G102">
        <f t="shared" si="7"/>
        <v>25.039070677369903</v>
      </c>
      <c r="H102">
        <f t="shared" si="8"/>
        <v>1.7265193370165743E-2</v>
      </c>
      <c r="I102">
        <f t="shared" si="9"/>
        <v>17.265193370165743</v>
      </c>
      <c r="J102">
        <f t="shared" si="10"/>
        <v>4.0469445568595712E-2</v>
      </c>
      <c r="K102">
        <f t="shared" si="11"/>
        <v>40.46944556859571</v>
      </c>
    </row>
    <row r="103" spans="4:11" x14ac:dyDescent="0.25">
      <c r="D103">
        <v>6</v>
      </c>
      <c r="E103">
        <v>0.10199999999999999</v>
      </c>
      <c r="F103">
        <f t="shared" si="6"/>
        <v>0.25207118131580436</v>
      </c>
      <c r="G103">
        <f t="shared" si="7"/>
        <v>25.207118131580437</v>
      </c>
      <c r="H103">
        <f t="shared" si="8"/>
        <v>1.7610497237569057E-2</v>
      </c>
      <c r="I103">
        <f t="shared" si="9"/>
        <v>17.610497237569056</v>
      </c>
      <c r="J103">
        <f t="shared" si="10"/>
        <v>4.1278834479967622E-2</v>
      </c>
      <c r="K103">
        <f t="shared" si="11"/>
        <v>41.278834479967621</v>
      </c>
    </row>
    <row r="104" spans="4:11" x14ac:dyDescent="0.25">
      <c r="D104">
        <v>6.09</v>
      </c>
      <c r="E104">
        <v>0.109</v>
      </c>
      <c r="F104">
        <f t="shared" si="6"/>
        <v>0.25585224903554143</v>
      </c>
      <c r="G104">
        <f t="shared" si="7"/>
        <v>25.585224903554142</v>
      </c>
      <c r="H104">
        <f t="shared" si="8"/>
        <v>1.881906077348066E-2</v>
      </c>
      <c r="I104">
        <f t="shared" si="9"/>
        <v>18.819060773480661</v>
      </c>
      <c r="J104">
        <f t="shared" si="10"/>
        <v>4.4111695669769323E-2</v>
      </c>
      <c r="K104">
        <f t="shared" si="11"/>
        <v>44.111695669769325</v>
      </c>
    </row>
    <row r="105" spans="4:11" x14ac:dyDescent="0.25">
      <c r="D105">
        <v>6.14</v>
      </c>
      <c r="E105">
        <v>0.111</v>
      </c>
      <c r="F105">
        <f t="shared" si="6"/>
        <v>0.25795284221317316</v>
      </c>
      <c r="G105">
        <f t="shared" si="7"/>
        <v>25.795284221317313</v>
      </c>
      <c r="H105">
        <f t="shared" si="8"/>
        <v>1.9164364640883978E-2</v>
      </c>
      <c r="I105">
        <f t="shared" si="9"/>
        <v>19.164364640883978</v>
      </c>
      <c r="J105">
        <f t="shared" si="10"/>
        <v>4.4921084581141239E-2</v>
      </c>
      <c r="K105">
        <f t="shared" si="11"/>
        <v>44.921084581141237</v>
      </c>
    </row>
    <row r="106" spans="4:11" x14ac:dyDescent="0.25">
      <c r="D106">
        <v>6.18</v>
      </c>
      <c r="E106">
        <v>0.114</v>
      </c>
      <c r="F106">
        <f t="shared" si="6"/>
        <v>0.25963331675527845</v>
      </c>
      <c r="G106">
        <f t="shared" si="7"/>
        <v>25.963331675527847</v>
      </c>
      <c r="H106">
        <f t="shared" si="8"/>
        <v>1.9682320441988949E-2</v>
      </c>
      <c r="I106">
        <f t="shared" si="9"/>
        <v>19.682320441988949</v>
      </c>
      <c r="J106">
        <f t="shared" si="10"/>
        <v>4.6135167948199107E-2</v>
      </c>
      <c r="K106">
        <f t="shared" si="11"/>
        <v>46.135167948199104</v>
      </c>
    </row>
    <row r="107" spans="4:11" x14ac:dyDescent="0.25">
      <c r="D107">
        <v>6.22</v>
      </c>
      <c r="E107">
        <v>0.11700000000000001</v>
      </c>
      <c r="F107">
        <f t="shared" si="6"/>
        <v>0.2613137912973838</v>
      </c>
      <c r="G107">
        <f t="shared" si="7"/>
        <v>26.131379129738381</v>
      </c>
      <c r="H107">
        <f t="shared" si="8"/>
        <v>2.020027624309392E-2</v>
      </c>
      <c r="I107">
        <f t="shared" si="9"/>
        <v>20.200276243093921</v>
      </c>
      <c r="J107">
        <f t="shared" si="10"/>
        <v>4.7349251315256982E-2</v>
      </c>
      <c r="K107">
        <f t="shared" si="11"/>
        <v>47.349251315256986</v>
      </c>
    </row>
    <row r="108" spans="4:11" x14ac:dyDescent="0.25">
      <c r="D108">
        <v>6.29</v>
      </c>
      <c r="E108">
        <v>0.11899999999999999</v>
      </c>
      <c r="F108">
        <f t="shared" si="6"/>
        <v>0.26425462174606817</v>
      </c>
      <c r="G108">
        <f t="shared" si="7"/>
        <v>26.425462174606817</v>
      </c>
      <c r="H108">
        <f t="shared" si="8"/>
        <v>2.0545580110497234E-2</v>
      </c>
      <c r="I108">
        <f t="shared" si="9"/>
        <v>20.545580110497234</v>
      </c>
      <c r="J108">
        <f t="shared" si="10"/>
        <v>4.8158640226628892E-2</v>
      </c>
      <c r="K108">
        <f t="shared" si="11"/>
        <v>48.15864022662889</v>
      </c>
    </row>
    <row r="109" spans="4:11" x14ac:dyDescent="0.25">
      <c r="D109">
        <v>6.36</v>
      </c>
      <c r="E109">
        <v>0.125</v>
      </c>
      <c r="F109">
        <f t="shared" si="6"/>
        <v>0.2671954521947526</v>
      </c>
      <c r="G109">
        <f t="shared" si="7"/>
        <v>26.719545219475261</v>
      </c>
      <c r="H109">
        <f t="shared" si="8"/>
        <v>2.1581491712707179E-2</v>
      </c>
      <c r="I109">
        <f t="shared" si="9"/>
        <v>21.58149171270718</v>
      </c>
      <c r="J109">
        <f t="shared" si="10"/>
        <v>5.0586806960744635E-2</v>
      </c>
      <c r="K109">
        <f t="shared" si="11"/>
        <v>50.586806960744632</v>
      </c>
    </row>
    <row r="110" spans="4:11" x14ac:dyDescent="0.25">
      <c r="D110">
        <v>6.41</v>
      </c>
      <c r="E110">
        <v>0.13</v>
      </c>
      <c r="F110">
        <f t="shared" si="6"/>
        <v>0.26929604537238433</v>
      </c>
      <c r="G110">
        <f t="shared" si="7"/>
        <v>26.929604537238433</v>
      </c>
      <c r="H110">
        <f t="shared" si="8"/>
        <v>2.2444751381215468E-2</v>
      </c>
      <c r="I110">
        <f t="shared" si="9"/>
        <v>22.444751381215468</v>
      </c>
      <c r="J110">
        <f t="shared" si="10"/>
        <v>5.2610279239174426E-2</v>
      </c>
      <c r="K110">
        <f t="shared" si="11"/>
        <v>52.610279239174425</v>
      </c>
    </row>
    <row r="111" spans="4:11" x14ac:dyDescent="0.25">
      <c r="D111">
        <v>6.49</v>
      </c>
      <c r="E111">
        <v>0.13900000000000001</v>
      </c>
      <c r="F111">
        <f t="shared" si="6"/>
        <v>0.27265699445659497</v>
      </c>
      <c r="G111">
        <f t="shared" si="7"/>
        <v>27.2656994456595</v>
      </c>
      <c r="H111">
        <f t="shared" si="8"/>
        <v>2.3998618784530384E-2</v>
      </c>
      <c r="I111">
        <f t="shared" si="9"/>
        <v>23.998618784530386</v>
      </c>
      <c r="J111">
        <f t="shared" si="10"/>
        <v>5.6252529340348037E-2</v>
      </c>
      <c r="K111">
        <f t="shared" si="11"/>
        <v>56.25252934034804</v>
      </c>
    </row>
    <row r="112" spans="4:11" x14ac:dyDescent="0.25">
      <c r="D112">
        <v>6.54</v>
      </c>
      <c r="E112">
        <v>0.14199999999999999</v>
      </c>
      <c r="F112">
        <f t="shared" si="6"/>
        <v>0.2747575876342267</v>
      </c>
      <c r="G112">
        <f t="shared" si="7"/>
        <v>27.475758763422668</v>
      </c>
      <c r="H112">
        <f t="shared" si="8"/>
        <v>2.4516574585635355E-2</v>
      </c>
      <c r="I112">
        <f t="shared" si="9"/>
        <v>24.516574585635354</v>
      </c>
      <c r="J112">
        <f t="shared" si="10"/>
        <v>5.7466612707405898E-2</v>
      </c>
      <c r="K112">
        <f t="shared" si="11"/>
        <v>57.466612707405901</v>
      </c>
    </row>
    <row r="113" spans="4:11" x14ac:dyDescent="0.25">
      <c r="D113">
        <v>6.63</v>
      </c>
      <c r="E113">
        <v>0.14899999999999999</v>
      </c>
      <c r="F113">
        <f t="shared" si="6"/>
        <v>0.27853865535396377</v>
      </c>
      <c r="G113">
        <f t="shared" si="7"/>
        <v>27.853865535396377</v>
      </c>
      <c r="H113">
        <f t="shared" si="8"/>
        <v>2.5725138121546958E-2</v>
      </c>
      <c r="I113">
        <f t="shared" si="9"/>
        <v>25.725138121546959</v>
      </c>
      <c r="J113">
        <f t="shared" si="10"/>
        <v>6.0299473897207606E-2</v>
      </c>
      <c r="K113">
        <f t="shared" si="11"/>
        <v>60.299473897207605</v>
      </c>
    </row>
    <row r="114" spans="4:11" x14ac:dyDescent="0.25">
      <c r="D114">
        <v>6.68</v>
      </c>
      <c r="E114">
        <v>3.9E-2</v>
      </c>
      <c r="F114">
        <f t="shared" si="6"/>
        <v>0.2806392485315955</v>
      </c>
      <c r="G114">
        <f t="shared" si="7"/>
        <v>28.063924853159552</v>
      </c>
      <c r="H114">
        <f t="shared" si="8"/>
        <v>6.7334254143646402E-3</v>
      </c>
      <c r="I114">
        <f t="shared" si="9"/>
        <v>6.7334254143646399</v>
      </c>
      <c r="J114">
        <f t="shared" si="10"/>
        <v>1.5783083771752325E-2</v>
      </c>
      <c r="K114">
        <f t="shared" si="11"/>
        <v>15.783083771752326</v>
      </c>
    </row>
    <row r="116" spans="4:11" x14ac:dyDescent="0.25">
      <c r="D116" t="s">
        <v>29</v>
      </c>
      <c r="E116">
        <f>E113/B8</f>
        <v>6.0299473897207606E-2</v>
      </c>
      <c r="F116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2"/>
  <sheetViews>
    <sheetView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13.625" bestFit="1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9.6809999999999992</v>
      </c>
      <c r="D1" t="s">
        <v>7</v>
      </c>
      <c r="E1" t="s">
        <v>6</v>
      </c>
      <c r="F1" t="s">
        <v>12</v>
      </c>
      <c r="G1" t="s">
        <v>9</v>
      </c>
      <c r="H1" s="1" t="s">
        <v>10</v>
      </c>
      <c r="I1" s="1" t="s">
        <v>14</v>
      </c>
      <c r="J1" s="1" t="s">
        <v>24</v>
      </c>
      <c r="K1" s="1" t="s">
        <v>23</v>
      </c>
    </row>
    <row r="2" spans="1:11" x14ac:dyDescent="0.25">
      <c r="A2" t="s">
        <v>1</v>
      </c>
      <c r="B2">
        <f>PI()*B1</f>
        <v>30.413758479402784</v>
      </c>
      <c r="D2">
        <v>0</v>
      </c>
      <c r="E2">
        <v>0</v>
      </c>
      <c r="F2">
        <f>(($B$2+(2*D2)-$B$2))/$B$6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3.3025000000000002</v>
      </c>
      <c r="D3">
        <v>0.06</v>
      </c>
      <c r="E3">
        <v>0</v>
      </c>
      <c r="F3">
        <f t="shared" ref="F3:F60" si="0">(($B$2+(2*D3)-$B$2))/$B$6</f>
        <v>2.9419791536993262E-3</v>
      </c>
      <c r="G3">
        <f t="shared" ref="G3:G60" si="1">(100*(($B$2+(2*D3)-$B$2))/$B$6)</f>
        <v>0.29419791536993262</v>
      </c>
      <c r="H3">
        <f t="shared" ref="H3:H60" si="2">(E3/(2*$B$3*$B$4))</f>
        <v>0</v>
      </c>
      <c r="I3">
        <f t="shared" ref="I3:I60" si="3">H3*1000</f>
        <v>0</v>
      </c>
      <c r="J3">
        <f t="shared" ref="J3:J60" si="4">(E3/$B$8)</f>
        <v>0</v>
      </c>
      <c r="K3">
        <f t="shared" ref="K3:K60" si="5">J3*1000</f>
        <v>0</v>
      </c>
    </row>
    <row r="4" spans="1:11" x14ac:dyDescent="0.25">
      <c r="A4" t="s">
        <v>5</v>
      </c>
      <c r="B4">
        <v>0.84</v>
      </c>
      <c r="D4">
        <v>0.1</v>
      </c>
      <c r="E4">
        <v>1E-3</v>
      </c>
      <c r="F4">
        <f t="shared" si="0"/>
        <v>4.9032985894988191E-3</v>
      </c>
      <c r="G4">
        <f t="shared" si="1"/>
        <v>0.49032985894988185</v>
      </c>
      <c r="H4">
        <f t="shared" si="2"/>
        <v>1.802386359540031E-4</v>
      </c>
      <c r="I4">
        <f t="shared" si="3"/>
        <v>0.18023863595400311</v>
      </c>
      <c r="J4">
        <f t="shared" si="4"/>
        <v>1.0256410256410256E-3</v>
      </c>
      <c r="K4">
        <f t="shared" si="5"/>
        <v>1.0256410256410255</v>
      </c>
    </row>
    <row r="5" spans="1:11" x14ac:dyDescent="0.25">
      <c r="A5" t="s">
        <v>2</v>
      </c>
      <c r="B5">
        <f>(B1+B3)</f>
        <v>12.983499999999999</v>
      </c>
      <c r="D5">
        <v>0.14000000000000001</v>
      </c>
      <c r="E5">
        <v>1E-3</v>
      </c>
      <c r="F5">
        <f t="shared" si="0"/>
        <v>6.8646180252983982E-3</v>
      </c>
      <c r="G5">
        <f t="shared" si="1"/>
        <v>0.68646180252983979</v>
      </c>
      <c r="H5">
        <f t="shared" si="2"/>
        <v>1.802386359540031E-4</v>
      </c>
      <c r="I5">
        <f t="shared" si="3"/>
        <v>0.18023863595400311</v>
      </c>
      <c r="J5">
        <f t="shared" si="4"/>
        <v>1.0256410256410256E-3</v>
      </c>
      <c r="K5">
        <f t="shared" si="5"/>
        <v>1.0256410256410255</v>
      </c>
    </row>
    <row r="6" spans="1:11" x14ac:dyDescent="0.25">
      <c r="A6" t="s">
        <v>3</v>
      </c>
      <c r="B6">
        <f>PI()*B5</f>
        <v>40.788868217883078</v>
      </c>
      <c r="D6">
        <v>0.2</v>
      </c>
      <c r="E6">
        <v>3.0000000000000001E-3</v>
      </c>
      <c r="F6">
        <f t="shared" si="0"/>
        <v>9.8065971789976381E-3</v>
      </c>
      <c r="G6">
        <f t="shared" si="1"/>
        <v>0.98065971789976369</v>
      </c>
      <c r="H6">
        <f t="shared" si="2"/>
        <v>5.407159078620093E-4</v>
      </c>
      <c r="I6">
        <f t="shared" si="3"/>
        <v>0.54071590786200929</v>
      </c>
      <c r="J6">
        <f t="shared" si="4"/>
        <v>3.0769230769230769E-3</v>
      </c>
      <c r="K6">
        <f t="shared" si="5"/>
        <v>3.0769230769230771</v>
      </c>
    </row>
    <row r="7" spans="1:11" x14ac:dyDescent="0.25">
      <c r="D7">
        <v>0.25</v>
      </c>
      <c r="E7">
        <v>5.0000000000000001E-3</v>
      </c>
      <c r="F7">
        <f t="shared" si="0"/>
        <v>1.2258246473747091E-2</v>
      </c>
      <c r="G7">
        <f t="shared" si="1"/>
        <v>1.225824647374709</v>
      </c>
      <c r="H7">
        <f t="shared" si="2"/>
        <v>9.0119317977001539E-4</v>
      </c>
      <c r="I7">
        <f t="shared" si="3"/>
        <v>0.90119317977001534</v>
      </c>
      <c r="J7">
        <f t="shared" si="4"/>
        <v>5.1282051282051282E-3</v>
      </c>
      <c r="K7">
        <f t="shared" si="5"/>
        <v>5.1282051282051286</v>
      </c>
    </row>
    <row r="8" spans="1:11" x14ac:dyDescent="0.25">
      <c r="A8" t="s">
        <v>22</v>
      </c>
      <c r="B8">
        <f>0.493+0.482</f>
        <v>0.97499999999999998</v>
      </c>
      <c r="D8">
        <v>0.31</v>
      </c>
      <c r="E8">
        <v>6.0000000000000001E-3</v>
      </c>
      <c r="F8">
        <f t="shared" si="0"/>
        <v>1.5200225627446416E-2</v>
      </c>
      <c r="G8">
        <f t="shared" si="1"/>
        <v>1.5200225627446415</v>
      </c>
      <c r="H8">
        <f t="shared" si="2"/>
        <v>1.0814318157240186E-3</v>
      </c>
      <c r="I8">
        <f t="shared" si="3"/>
        <v>1.0814318157240186</v>
      </c>
      <c r="J8">
        <f t="shared" si="4"/>
        <v>6.1538461538461538E-3</v>
      </c>
      <c r="K8">
        <f t="shared" si="5"/>
        <v>6.1538461538461542</v>
      </c>
    </row>
    <row r="9" spans="1:11" x14ac:dyDescent="0.25">
      <c r="D9">
        <v>0.35</v>
      </c>
      <c r="E9">
        <v>7.0000000000000001E-3</v>
      </c>
      <c r="F9">
        <f t="shared" si="0"/>
        <v>1.7161545063245909E-2</v>
      </c>
      <c r="G9">
        <f t="shared" si="1"/>
        <v>1.7161545063245909</v>
      </c>
      <c r="H9">
        <f t="shared" si="2"/>
        <v>1.2616704516780217E-3</v>
      </c>
      <c r="I9">
        <f t="shared" si="3"/>
        <v>1.2616704516780217</v>
      </c>
      <c r="J9">
        <f t="shared" si="4"/>
        <v>7.1794871794871795E-3</v>
      </c>
      <c r="K9">
        <f t="shared" si="5"/>
        <v>7.1794871794871797</v>
      </c>
    </row>
    <row r="10" spans="1:11" x14ac:dyDescent="0.25">
      <c r="D10">
        <v>0.39</v>
      </c>
      <c r="E10">
        <v>8.9999999999999993E-3</v>
      </c>
      <c r="F10">
        <f t="shared" si="0"/>
        <v>1.9122864499045489E-2</v>
      </c>
      <c r="G10">
        <f t="shared" si="1"/>
        <v>1.9122864499045489</v>
      </c>
      <c r="H10">
        <f t="shared" si="2"/>
        <v>1.6221477235860277E-3</v>
      </c>
      <c r="I10">
        <f t="shared" si="3"/>
        <v>1.6221477235860278</v>
      </c>
      <c r="J10">
        <f t="shared" si="4"/>
        <v>9.2307692307692299E-3</v>
      </c>
      <c r="K10">
        <f t="shared" si="5"/>
        <v>9.2307692307692299</v>
      </c>
    </row>
    <row r="11" spans="1:11" x14ac:dyDescent="0.25">
      <c r="D11">
        <v>0.46</v>
      </c>
      <c r="E11">
        <v>1.0999999999999999E-2</v>
      </c>
      <c r="F11">
        <f t="shared" si="0"/>
        <v>2.2555173511694688E-2</v>
      </c>
      <c r="G11">
        <f t="shared" si="1"/>
        <v>2.2555173511694688</v>
      </c>
      <c r="H11">
        <f t="shared" si="2"/>
        <v>1.9826249954940337E-3</v>
      </c>
      <c r="I11">
        <f t="shared" si="3"/>
        <v>1.9826249954940336</v>
      </c>
      <c r="J11">
        <f t="shared" si="4"/>
        <v>1.1282051282051281E-2</v>
      </c>
      <c r="K11">
        <f t="shared" si="5"/>
        <v>11.282051282051281</v>
      </c>
    </row>
    <row r="12" spans="1:11" x14ac:dyDescent="0.25">
      <c r="D12">
        <v>0.49</v>
      </c>
      <c r="E12">
        <v>1.2E-2</v>
      </c>
      <c r="F12">
        <f t="shared" si="0"/>
        <v>2.4026163088544307E-2</v>
      </c>
      <c r="G12">
        <f t="shared" si="1"/>
        <v>2.4026163088544306</v>
      </c>
      <c r="H12">
        <f t="shared" si="2"/>
        <v>2.1628636314480372E-3</v>
      </c>
      <c r="I12">
        <f t="shared" si="3"/>
        <v>2.1628636314480372</v>
      </c>
      <c r="J12">
        <f t="shared" si="4"/>
        <v>1.2307692307692308E-2</v>
      </c>
      <c r="K12">
        <f t="shared" si="5"/>
        <v>12.307692307692308</v>
      </c>
    </row>
    <row r="13" spans="1:11" x14ac:dyDescent="0.25">
      <c r="D13">
        <v>0.56000000000000005</v>
      </c>
      <c r="E13">
        <v>1.4E-2</v>
      </c>
      <c r="F13">
        <f t="shared" si="0"/>
        <v>2.7458472101193506E-2</v>
      </c>
      <c r="G13">
        <f t="shared" si="1"/>
        <v>2.7458472101193507</v>
      </c>
      <c r="H13">
        <f t="shared" si="2"/>
        <v>2.5233409033560434E-3</v>
      </c>
      <c r="I13">
        <f t="shared" si="3"/>
        <v>2.5233409033560434</v>
      </c>
      <c r="J13">
        <f t="shared" si="4"/>
        <v>1.4358974358974359E-2</v>
      </c>
      <c r="K13">
        <f t="shared" si="5"/>
        <v>14.358974358974359</v>
      </c>
    </row>
    <row r="14" spans="1:11" x14ac:dyDescent="0.25">
      <c r="D14">
        <v>0.62</v>
      </c>
      <c r="E14">
        <v>1.6E-2</v>
      </c>
      <c r="F14">
        <f t="shared" si="0"/>
        <v>3.0400451254892744E-2</v>
      </c>
      <c r="G14">
        <f t="shared" si="1"/>
        <v>3.0400451254892746</v>
      </c>
      <c r="H14">
        <f t="shared" si="2"/>
        <v>2.8838181752640496E-3</v>
      </c>
      <c r="I14">
        <f t="shared" si="3"/>
        <v>2.8838181752640497</v>
      </c>
      <c r="J14">
        <f t="shared" si="4"/>
        <v>1.641025641025641E-2</v>
      </c>
      <c r="K14">
        <f t="shared" si="5"/>
        <v>16.410256410256409</v>
      </c>
    </row>
    <row r="15" spans="1:11" x14ac:dyDescent="0.25">
      <c r="D15">
        <v>0.7</v>
      </c>
      <c r="E15">
        <v>0.02</v>
      </c>
      <c r="F15">
        <f t="shared" si="0"/>
        <v>3.4323090126491818E-2</v>
      </c>
      <c r="G15">
        <f t="shared" si="1"/>
        <v>3.4323090126491818</v>
      </c>
      <c r="H15">
        <f t="shared" si="2"/>
        <v>3.6047727190800616E-3</v>
      </c>
      <c r="I15">
        <f t="shared" si="3"/>
        <v>3.6047727190800614</v>
      </c>
      <c r="J15">
        <f t="shared" si="4"/>
        <v>2.0512820512820513E-2</v>
      </c>
      <c r="K15">
        <f t="shared" si="5"/>
        <v>20.512820512820515</v>
      </c>
    </row>
    <row r="16" spans="1:11" x14ac:dyDescent="0.25">
      <c r="D16">
        <v>0.75</v>
      </c>
      <c r="E16">
        <v>2.1999999999999999E-2</v>
      </c>
      <c r="F16">
        <f t="shared" si="0"/>
        <v>3.6774739421241272E-2</v>
      </c>
      <c r="G16">
        <f t="shared" si="1"/>
        <v>3.6774739421241271</v>
      </c>
      <c r="H16">
        <f t="shared" si="2"/>
        <v>3.9652499909880673E-3</v>
      </c>
      <c r="I16">
        <f t="shared" si="3"/>
        <v>3.9652499909880672</v>
      </c>
      <c r="J16">
        <f t="shared" si="4"/>
        <v>2.2564102564102562E-2</v>
      </c>
      <c r="K16">
        <f t="shared" si="5"/>
        <v>22.564102564102562</v>
      </c>
    </row>
    <row r="17" spans="4:11" x14ac:dyDescent="0.25">
      <c r="D17">
        <v>0.81</v>
      </c>
      <c r="E17">
        <v>2.3E-2</v>
      </c>
      <c r="F17">
        <f t="shared" si="0"/>
        <v>3.97167185749406E-2</v>
      </c>
      <c r="G17">
        <f t="shared" si="1"/>
        <v>3.9716718574940599</v>
      </c>
      <c r="H17">
        <f t="shared" si="2"/>
        <v>4.1454886269420713E-3</v>
      </c>
      <c r="I17">
        <f t="shared" si="3"/>
        <v>4.145488626942071</v>
      </c>
      <c r="J17">
        <f t="shared" si="4"/>
        <v>2.3589743589743591E-2</v>
      </c>
      <c r="K17">
        <f t="shared" si="5"/>
        <v>23.589743589743591</v>
      </c>
    </row>
    <row r="18" spans="4:11" x14ac:dyDescent="0.25">
      <c r="D18">
        <v>0.85</v>
      </c>
      <c r="E18">
        <v>2.5000000000000001E-2</v>
      </c>
      <c r="F18">
        <f t="shared" si="0"/>
        <v>4.167803801074009E-2</v>
      </c>
      <c r="G18">
        <f t="shared" si="1"/>
        <v>4.1678038010740091</v>
      </c>
      <c r="H18">
        <f t="shared" si="2"/>
        <v>4.5059658988500775E-3</v>
      </c>
      <c r="I18">
        <f t="shared" si="3"/>
        <v>4.5059658988500777</v>
      </c>
      <c r="J18">
        <f t="shared" si="4"/>
        <v>2.5641025641025644E-2</v>
      </c>
      <c r="K18">
        <f t="shared" si="5"/>
        <v>25.641025641025642</v>
      </c>
    </row>
    <row r="19" spans="4:11" x14ac:dyDescent="0.25">
      <c r="D19">
        <v>0.9</v>
      </c>
      <c r="E19">
        <v>2.7E-2</v>
      </c>
      <c r="F19">
        <f t="shared" si="0"/>
        <v>4.4129687305489544E-2</v>
      </c>
      <c r="G19">
        <f t="shared" si="1"/>
        <v>4.412968730548954</v>
      </c>
      <c r="H19">
        <f t="shared" si="2"/>
        <v>4.8664431707580828E-3</v>
      </c>
      <c r="I19">
        <f t="shared" si="3"/>
        <v>4.8664431707580826</v>
      </c>
      <c r="J19">
        <f t="shared" si="4"/>
        <v>2.7692307692307693E-2</v>
      </c>
      <c r="K19">
        <f t="shared" si="5"/>
        <v>27.692307692307693</v>
      </c>
    </row>
    <row r="20" spans="4:11" x14ac:dyDescent="0.25">
      <c r="D20">
        <v>0.94</v>
      </c>
      <c r="E20">
        <v>2.8000000000000001E-2</v>
      </c>
      <c r="F20">
        <f t="shared" si="0"/>
        <v>4.6091006741289034E-2</v>
      </c>
      <c r="G20">
        <f t="shared" si="1"/>
        <v>4.6091006741289036</v>
      </c>
      <c r="H20">
        <f t="shared" si="2"/>
        <v>5.0466818067120868E-3</v>
      </c>
      <c r="I20">
        <f t="shared" si="3"/>
        <v>5.0466818067120869</v>
      </c>
      <c r="J20">
        <f t="shared" si="4"/>
        <v>2.8717948717948718E-2</v>
      </c>
      <c r="K20">
        <f t="shared" si="5"/>
        <v>28.717948717948719</v>
      </c>
    </row>
    <row r="21" spans="4:11" x14ac:dyDescent="0.25">
      <c r="D21">
        <v>1.02</v>
      </c>
      <c r="E21">
        <v>3.1E-2</v>
      </c>
      <c r="F21">
        <f t="shared" si="0"/>
        <v>5.0013645612888194E-2</v>
      </c>
      <c r="G21">
        <f t="shared" si="1"/>
        <v>5.0013645612888196</v>
      </c>
      <c r="H21">
        <f t="shared" si="2"/>
        <v>5.5873977145740952E-3</v>
      </c>
      <c r="I21">
        <f t="shared" si="3"/>
        <v>5.5873977145740952</v>
      </c>
      <c r="J21">
        <f t="shared" si="4"/>
        <v>3.1794871794871796E-2</v>
      </c>
      <c r="K21">
        <f t="shared" si="5"/>
        <v>31.794871794871796</v>
      </c>
    </row>
    <row r="22" spans="4:11" x14ac:dyDescent="0.25">
      <c r="D22">
        <v>1.06</v>
      </c>
      <c r="E22">
        <v>3.2000000000000001E-2</v>
      </c>
      <c r="F22">
        <f t="shared" si="0"/>
        <v>5.1974965048687684E-2</v>
      </c>
      <c r="G22">
        <f t="shared" si="1"/>
        <v>5.1974965048687691</v>
      </c>
      <c r="H22">
        <f t="shared" si="2"/>
        <v>5.7676363505280992E-3</v>
      </c>
      <c r="I22">
        <f t="shared" si="3"/>
        <v>5.7676363505280994</v>
      </c>
      <c r="J22">
        <f t="shared" si="4"/>
        <v>3.282051282051282E-2</v>
      </c>
      <c r="K22">
        <f t="shared" si="5"/>
        <v>32.820512820512818</v>
      </c>
    </row>
    <row r="23" spans="4:11" x14ac:dyDescent="0.25">
      <c r="D23">
        <v>1.1100000000000001</v>
      </c>
      <c r="E23">
        <v>3.4000000000000002E-2</v>
      </c>
      <c r="F23">
        <f t="shared" si="0"/>
        <v>5.4426614343437138E-2</v>
      </c>
      <c r="G23">
        <f t="shared" si="1"/>
        <v>5.4426614343437141</v>
      </c>
      <c r="H23">
        <f t="shared" si="2"/>
        <v>6.1281136224361054E-3</v>
      </c>
      <c r="I23">
        <f t="shared" si="3"/>
        <v>6.1281136224361052</v>
      </c>
      <c r="J23">
        <f t="shared" si="4"/>
        <v>3.4871794871794877E-2</v>
      </c>
      <c r="K23">
        <f t="shared" si="5"/>
        <v>34.871794871794876</v>
      </c>
    </row>
    <row r="24" spans="4:11" x14ac:dyDescent="0.25">
      <c r="D24">
        <v>1.1499999999999999</v>
      </c>
      <c r="E24">
        <v>3.5999999999999997E-2</v>
      </c>
      <c r="F24">
        <f t="shared" si="0"/>
        <v>5.6387933779236635E-2</v>
      </c>
      <c r="G24">
        <f t="shared" si="1"/>
        <v>5.6387933779236628</v>
      </c>
      <c r="H24">
        <f t="shared" si="2"/>
        <v>6.4885908943441107E-3</v>
      </c>
      <c r="I24">
        <f t="shared" si="3"/>
        <v>6.4885908943441111</v>
      </c>
      <c r="J24">
        <f t="shared" si="4"/>
        <v>3.692307692307692E-2</v>
      </c>
      <c r="K24">
        <f t="shared" si="5"/>
        <v>36.92307692307692</v>
      </c>
    </row>
    <row r="25" spans="4:11" x14ac:dyDescent="0.25">
      <c r="D25">
        <v>1.2</v>
      </c>
      <c r="E25">
        <v>3.6999999999999998E-2</v>
      </c>
      <c r="F25">
        <f t="shared" si="0"/>
        <v>5.8839583073986089E-2</v>
      </c>
      <c r="G25">
        <f t="shared" si="1"/>
        <v>5.8839583073986086</v>
      </c>
      <c r="H25">
        <f t="shared" si="2"/>
        <v>6.6688295302981138E-3</v>
      </c>
      <c r="I25">
        <f t="shared" si="3"/>
        <v>6.6688295302981135</v>
      </c>
      <c r="J25">
        <f t="shared" si="4"/>
        <v>3.7948717948717944E-2</v>
      </c>
      <c r="K25">
        <f t="shared" si="5"/>
        <v>37.948717948717942</v>
      </c>
    </row>
    <row r="26" spans="4:11" x14ac:dyDescent="0.25">
      <c r="D26">
        <v>1.25</v>
      </c>
      <c r="E26">
        <v>3.9E-2</v>
      </c>
      <c r="F26">
        <f t="shared" si="0"/>
        <v>6.1291232368735536E-2</v>
      </c>
      <c r="G26">
        <f t="shared" si="1"/>
        <v>6.1291232368735535</v>
      </c>
      <c r="H26">
        <f t="shared" si="2"/>
        <v>7.02930680220612E-3</v>
      </c>
      <c r="I26">
        <f t="shared" si="3"/>
        <v>7.0293068022061203</v>
      </c>
      <c r="J26">
        <f t="shared" si="4"/>
        <v>0.04</v>
      </c>
      <c r="K26">
        <f t="shared" si="5"/>
        <v>40</v>
      </c>
    </row>
    <row r="27" spans="4:11" x14ac:dyDescent="0.25">
      <c r="D27">
        <v>1.3</v>
      </c>
      <c r="E27">
        <v>0.04</v>
      </c>
      <c r="F27">
        <f t="shared" si="0"/>
        <v>6.3742881663484824E-2</v>
      </c>
      <c r="G27">
        <f t="shared" si="1"/>
        <v>6.3742881663484816</v>
      </c>
      <c r="H27">
        <f t="shared" si="2"/>
        <v>7.2095454381601231E-3</v>
      </c>
      <c r="I27">
        <f t="shared" si="3"/>
        <v>7.2095454381601227</v>
      </c>
      <c r="J27">
        <f t="shared" si="4"/>
        <v>4.1025641025641026E-2</v>
      </c>
      <c r="K27">
        <f t="shared" si="5"/>
        <v>41.025641025641029</v>
      </c>
    </row>
    <row r="28" spans="4:11" x14ac:dyDescent="0.25">
      <c r="D28">
        <v>1.35</v>
      </c>
      <c r="E28">
        <v>4.2999999999999997E-2</v>
      </c>
      <c r="F28">
        <f t="shared" si="0"/>
        <v>6.6194530958234271E-2</v>
      </c>
      <c r="G28">
        <f t="shared" si="1"/>
        <v>6.6194530958234274</v>
      </c>
      <c r="H28">
        <f t="shared" si="2"/>
        <v>7.7502613460221324E-3</v>
      </c>
      <c r="I28">
        <f t="shared" si="3"/>
        <v>7.7502613460221328</v>
      </c>
      <c r="J28">
        <f t="shared" si="4"/>
        <v>4.41025641025641E-2</v>
      </c>
      <c r="K28">
        <f t="shared" si="5"/>
        <v>44.102564102564102</v>
      </c>
    </row>
    <row r="29" spans="4:11" x14ac:dyDescent="0.25">
      <c r="D29">
        <v>1.4</v>
      </c>
      <c r="E29">
        <v>4.4999999999999998E-2</v>
      </c>
      <c r="F29">
        <f t="shared" si="0"/>
        <v>6.8646180252983718E-2</v>
      </c>
      <c r="G29">
        <f t="shared" si="1"/>
        <v>6.8646180252983724</v>
      </c>
      <c r="H29">
        <f t="shared" si="2"/>
        <v>8.1107386179301386E-3</v>
      </c>
      <c r="I29">
        <f t="shared" si="3"/>
        <v>8.1107386179301386</v>
      </c>
      <c r="J29">
        <f t="shared" si="4"/>
        <v>4.6153846153846156E-2</v>
      </c>
      <c r="K29">
        <f t="shared" si="5"/>
        <v>46.153846153846153</v>
      </c>
    </row>
    <row r="30" spans="4:11" x14ac:dyDescent="0.25">
      <c r="D30">
        <v>1.46</v>
      </c>
      <c r="E30">
        <v>4.7E-2</v>
      </c>
      <c r="F30">
        <f t="shared" si="0"/>
        <v>7.1588159406682964E-2</v>
      </c>
      <c r="G30">
        <f t="shared" si="1"/>
        <v>7.1588159406682967</v>
      </c>
      <c r="H30">
        <f t="shared" si="2"/>
        <v>8.4712158898381448E-3</v>
      </c>
      <c r="I30">
        <f t="shared" si="3"/>
        <v>8.4712158898381453</v>
      </c>
      <c r="J30">
        <f t="shared" si="4"/>
        <v>4.8205128205128206E-2</v>
      </c>
      <c r="K30">
        <f t="shared" si="5"/>
        <v>48.205128205128204</v>
      </c>
    </row>
    <row r="31" spans="4:11" x14ac:dyDescent="0.25">
      <c r="D31">
        <v>1.5</v>
      </c>
      <c r="E31">
        <v>4.9000000000000002E-2</v>
      </c>
      <c r="F31">
        <f t="shared" si="0"/>
        <v>7.3549478842482627E-2</v>
      </c>
      <c r="G31">
        <f t="shared" si="1"/>
        <v>7.3549478842482623</v>
      </c>
      <c r="H31">
        <f t="shared" si="2"/>
        <v>8.831693161746151E-3</v>
      </c>
      <c r="I31">
        <f t="shared" si="3"/>
        <v>8.8316931617461503</v>
      </c>
      <c r="J31">
        <f t="shared" si="4"/>
        <v>5.0256410256410262E-2</v>
      </c>
      <c r="K31">
        <f t="shared" si="5"/>
        <v>50.256410256410263</v>
      </c>
    </row>
    <row r="32" spans="4:11" x14ac:dyDescent="0.25">
      <c r="D32">
        <v>1.54</v>
      </c>
      <c r="E32">
        <v>0.05</v>
      </c>
      <c r="F32">
        <f t="shared" si="0"/>
        <v>7.5510798278282124E-2</v>
      </c>
      <c r="G32">
        <f t="shared" si="1"/>
        <v>7.5510798278282119</v>
      </c>
      <c r="H32">
        <f t="shared" si="2"/>
        <v>9.011931797700155E-3</v>
      </c>
      <c r="I32">
        <f t="shared" si="3"/>
        <v>9.0119317977001554</v>
      </c>
      <c r="J32">
        <f t="shared" si="4"/>
        <v>5.1282051282051287E-2</v>
      </c>
      <c r="K32">
        <f t="shared" si="5"/>
        <v>51.282051282051285</v>
      </c>
    </row>
    <row r="33" spans="4:11" x14ac:dyDescent="0.25">
      <c r="D33">
        <v>1.6</v>
      </c>
      <c r="E33">
        <v>5.2999999999999999E-2</v>
      </c>
      <c r="F33">
        <f t="shared" si="0"/>
        <v>7.8452777431981355E-2</v>
      </c>
      <c r="G33">
        <f t="shared" si="1"/>
        <v>7.8452777431981362</v>
      </c>
      <c r="H33">
        <f t="shared" si="2"/>
        <v>9.5526477055621634E-3</v>
      </c>
      <c r="I33">
        <f t="shared" si="3"/>
        <v>9.5526477055621637</v>
      </c>
      <c r="J33">
        <f t="shared" si="4"/>
        <v>5.4358974358974362E-2</v>
      </c>
      <c r="K33">
        <f t="shared" si="5"/>
        <v>54.358974358974365</v>
      </c>
    </row>
    <row r="34" spans="4:11" x14ac:dyDescent="0.25">
      <c r="D34">
        <v>1.65</v>
      </c>
      <c r="E34">
        <v>5.5E-2</v>
      </c>
      <c r="F34">
        <f t="shared" si="0"/>
        <v>8.0904426726730816E-2</v>
      </c>
      <c r="G34">
        <f t="shared" si="1"/>
        <v>8.0904426726730811</v>
      </c>
      <c r="H34">
        <f t="shared" si="2"/>
        <v>9.9131249774701696E-3</v>
      </c>
      <c r="I34">
        <f t="shared" si="3"/>
        <v>9.9131249774701704</v>
      </c>
      <c r="J34">
        <f t="shared" si="4"/>
        <v>5.6410256410256411E-2</v>
      </c>
      <c r="K34">
        <f t="shared" si="5"/>
        <v>56.410256410256409</v>
      </c>
    </row>
    <row r="35" spans="4:11" x14ac:dyDescent="0.25">
      <c r="D35">
        <v>1.69</v>
      </c>
      <c r="E35">
        <v>5.7000000000000002E-2</v>
      </c>
      <c r="F35">
        <f t="shared" si="0"/>
        <v>8.2865746162530313E-2</v>
      </c>
      <c r="G35">
        <f t="shared" si="1"/>
        <v>8.2865746162530307</v>
      </c>
      <c r="H35">
        <f t="shared" si="2"/>
        <v>1.0273602249378176E-2</v>
      </c>
      <c r="I35">
        <f t="shared" si="3"/>
        <v>10.273602249378175</v>
      </c>
      <c r="J35">
        <f t="shared" si="4"/>
        <v>5.8461538461538468E-2</v>
      </c>
      <c r="K35">
        <f t="shared" si="5"/>
        <v>58.461538461538467</v>
      </c>
    </row>
    <row r="36" spans="4:11" x14ac:dyDescent="0.25">
      <c r="D36">
        <v>1.76</v>
      </c>
      <c r="E36">
        <v>5.8999999999999997E-2</v>
      </c>
      <c r="F36">
        <f t="shared" si="0"/>
        <v>8.6298055175179508E-2</v>
      </c>
      <c r="G36">
        <f t="shared" si="1"/>
        <v>8.6298055175179496</v>
      </c>
      <c r="H36">
        <f t="shared" si="2"/>
        <v>1.0634079521286182E-2</v>
      </c>
      <c r="I36">
        <f t="shared" si="3"/>
        <v>10.634079521286182</v>
      </c>
      <c r="J36">
        <f t="shared" si="4"/>
        <v>6.051282051282051E-2</v>
      </c>
      <c r="K36">
        <f t="shared" si="5"/>
        <v>60.512820512820511</v>
      </c>
    </row>
    <row r="37" spans="4:11" x14ac:dyDescent="0.25">
      <c r="D37">
        <v>1.81</v>
      </c>
      <c r="E37">
        <v>6.2E-2</v>
      </c>
      <c r="F37">
        <f t="shared" si="0"/>
        <v>8.8749704469928956E-2</v>
      </c>
      <c r="G37">
        <f t="shared" si="1"/>
        <v>8.8749704469928954</v>
      </c>
      <c r="H37">
        <f t="shared" si="2"/>
        <v>1.117479542914819E-2</v>
      </c>
      <c r="I37">
        <f t="shared" si="3"/>
        <v>11.17479542914819</v>
      </c>
      <c r="J37">
        <f t="shared" si="4"/>
        <v>6.3589743589743591E-2</v>
      </c>
      <c r="K37">
        <f t="shared" si="5"/>
        <v>63.589743589743591</v>
      </c>
    </row>
    <row r="38" spans="4:11" x14ac:dyDescent="0.25">
      <c r="D38">
        <v>1.84</v>
      </c>
      <c r="E38">
        <v>6.3E-2</v>
      </c>
      <c r="F38">
        <f t="shared" si="0"/>
        <v>9.0220694046778668E-2</v>
      </c>
      <c r="G38">
        <f t="shared" si="1"/>
        <v>9.0220694046778664</v>
      </c>
      <c r="H38">
        <f t="shared" si="2"/>
        <v>1.1355034065102194E-2</v>
      </c>
      <c r="I38">
        <f t="shared" si="3"/>
        <v>11.355034065102194</v>
      </c>
      <c r="J38">
        <f t="shared" si="4"/>
        <v>6.4615384615384616E-2</v>
      </c>
      <c r="K38">
        <f t="shared" si="5"/>
        <v>64.615384615384613</v>
      </c>
    </row>
    <row r="39" spans="4:11" x14ac:dyDescent="0.25">
      <c r="D39">
        <v>1.9</v>
      </c>
      <c r="E39">
        <v>6.5000000000000002E-2</v>
      </c>
      <c r="F39">
        <f t="shared" si="0"/>
        <v>9.31626732004779E-2</v>
      </c>
      <c r="G39">
        <f t="shared" si="1"/>
        <v>9.3162673200477908</v>
      </c>
      <c r="H39">
        <f t="shared" si="2"/>
        <v>1.1715511337010201E-2</v>
      </c>
      <c r="I39">
        <f t="shared" si="3"/>
        <v>11.7155113370102</v>
      </c>
      <c r="J39">
        <f t="shared" si="4"/>
        <v>6.6666666666666666E-2</v>
      </c>
      <c r="K39">
        <f t="shared" si="5"/>
        <v>66.666666666666671</v>
      </c>
    </row>
    <row r="40" spans="4:11" x14ac:dyDescent="0.25">
      <c r="D40">
        <v>1.95</v>
      </c>
      <c r="E40">
        <v>6.7000000000000004E-2</v>
      </c>
      <c r="F40">
        <f t="shared" si="0"/>
        <v>9.5614322495227361E-2</v>
      </c>
      <c r="G40">
        <f t="shared" si="1"/>
        <v>9.5614322495227366</v>
      </c>
      <c r="H40">
        <f t="shared" si="2"/>
        <v>1.2075988608918207E-2</v>
      </c>
      <c r="I40">
        <f t="shared" si="3"/>
        <v>12.075988608918207</v>
      </c>
      <c r="J40">
        <f t="shared" si="4"/>
        <v>6.8717948717948729E-2</v>
      </c>
      <c r="K40">
        <f t="shared" si="5"/>
        <v>68.71794871794873</v>
      </c>
    </row>
    <row r="41" spans="4:11" x14ac:dyDescent="0.25">
      <c r="D41">
        <v>2</v>
      </c>
      <c r="E41">
        <v>6.8000000000000005E-2</v>
      </c>
      <c r="F41">
        <f t="shared" si="0"/>
        <v>9.8065971789976808E-2</v>
      </c>
      <c r="G41">
        <f t="shared" si="1"/>
        <v>9.8065971789976807</v>
      </c>
      <c r="H41">
        <f t="shared" si="2"/>
        <v>1.2256227244872211E-2</v>
      </c>
      <c r="I41">
        <f t="shared" si="3"/>
        <v>12.25622724487221</v>
      </c>
      <c r="J41">
        <f t="shared" si="4"/>
        <v>6.9743589743589754E-2</v>
      </c>
      <c r="K41">
        <f t="shared" si="5"/>
        <v>69.743589743589752</v>
      </c>
    </row>
    <row r="42" spans="4:11" x14ac:dyDescent="0.25">
      <c r="D42">
        <v>2.0499999999999998</v>
      </c>
      <c r="E42">
        <v>7.1999999999999995E-2</v>
      </c>
      <c r="F42">
        <f t="shared" si="0"/>
        <v>0.10051762108472609</v>
      </c>
      <c r="G42">
        <f t="shared" si="1"/>
        <v>10.051762108472609</v>
      </c>
      <c r="H42">
        <f t="shared" si="2"/>
        <v>1.2977181788688221E-2</v>
      </c>
      <c r="I42">
        <f t="shared" si="3"/>
        <v>12.977181788688222</v>
      </c>
      <c r="J42">
        <f t="shared" si="4"/>
        <v>7.3846153846153839E-2</v>
      </c>
      <c r="K42">
        <f t="shared" si="5"/>
        <v>73.84615384615384</v>
      </c>
    </row>
    <row r="43" spans="4:11" x14ac:dyDescent="0.25">
      <c r="D43">
        <v>2.1</v>
      </c>
      <c r="E43">
        <v>7.3999999999999996E-2</v>
      </c>
      <c r="F43">
        <f t="shared" si="0"/>
        <v>0.10296927037947554</v>
      </c>
      <c r="G43">
        <f t="shared" si="1"/>
        <v>10.296927037947555</v>
      </c>
      <c r="H43">
        <f t="shared" si="2"/>
        <v>1.3337659060596228E-2</v>
      </c>
      <c r="I43">
        <f t="shared" si="3"/>
        <v>13.337659060596227</v>
      </c>
      <c r="J43">
        <f t="shared" si="4"/>
        <v>7.5897435897435889E-2</v>
      </c>
      <c r="K43">
        <f t="shared" si="5"/>
        <v>75.897435897435884</v>
      </c>
    </row>
    <row r="44" spans="4:11" x14ac:dyDescent="0.25">
      <c r="D44">
        <v>2.17</v>
      </c>
      <c r="E44">
        <v>7.8E-2</v>
      </c>
      <c r="F44">
        <f t="shared" si="0"/>
        <v>0.10640157939212475</v>
      </c>
      <c r="G44">
        <f t="shared" si="1"/>
        <v>10.640157939212475</v>
      </c>
      <c r="H44">
        <f t="shared" si="2"/>
        <v>1.405861360441224E-2</v>
      </c>
      <c r="I44">
        <f t="shared" si="3"/>
        <v>14.058613604412241</v>
      </c>
      <c r="J44">
        <f t="shared" si="4"/>
        <v>0.08</v>
      </c>
      <c r="K44">
        <f t="shared" si="5"/>
        <v>80</v>
      </c>
    </row>
    <row r="45" spans="4:11" x14ac:dyDescent="0.25">
      <c r="D45">
        <v>2.21</v>
      </c>
      <c r="E45">
        <v>7.9000000000000001E-2</v>
      </c>
      <c r="F45">
        <f t="shared" si="0"/>
        <v>0.10836289882792423</v>
      </c>
      <c r="G45">
        <f t="shared" si="1"/>
        <v>10.836289882792423</v>
      </c>
      <c r="H45">
        <f t="shared" si="2"/>
        <v>1.4238852240366244E-2</v>
      </c>
      <c r="I45">
        <f t="shared" si="3"/>
        <v>14.238852240366244</v>
      </c>
      <c r="J45">
        <f t="shared" si="4"/>
        <v>8.1025641025641026E-2</v>
      </c>
      <c r="K45">
        <f t="shared" si="5"/>
        <v>81.025641025641022</v>
      </c>
    </row>
    <row r="46" spans="4:11" x14ac:dyDescent="0.25">
      <c r="D46">
        <v>2.2599999999999998</v>
      </c>
      <c r="E46">
        <v>8.3000000000000004E-2</v>
      </c>
      <c r="F46">
        <f t="shared" si="0"/>
        <v>0.11081454812267369</v>
      </c>
      <c r="G46">
        <f t="shared" si="1"/>
        <v>11.081454812267369</v>
      </c>
      <c r="H46">
        <f t="shared" si="2"/>
        <v>1.4959806784182256E-2</v>
      </c>
      <c r="I46">
        <f t="shared" si="3"/>
        <v>14.959806784182257</v>
      </c>
      <c r="J46">
        <f t="shared" si="4"/>
        <v>8.5128205128205139E-2</v>
      </c>
      <c r="K46">
        <f t="shared" si="5"/>
        <v>85.128205128205138</v>
      </c>
    </row>
    <row r="47" spans="4:11" x14ac:dyDescent="0.25">
      <c r="D47">
        <v>2.31</v>
      </c>
      <c r="E47">
        <v>8.5000000000000006E-2</v>
      </c>
      <c r="F47">
        <f t="shared" si="0"/>
        <v>0.11326619741742314</v>
      </c>
      <c r="G47">
        <f t="shared" si="1"/>
        <v>11.326619741742315</v>
      </c>
      <c r="H47">
        <f t="shared" si="2"/>
        <v>1.5320284056090263E-2</v>
      </c>
      <c r="I47">
        <f t="shared" si="3"/>
        <v>15.320284056090262</v>
      </c>
      <c r="J47">
        <f t="shared" si="4"/>
        <v>8.7179487179487189E-2</v>
      </c>
      <c r="K47">
        <f t="shared" si="5"/>
        <v>87.179487179487182</v>
      </c>
    </row>
    <row r="48" spans="4:11" x14ac:dyDescent="0.25">
      <c r="D48">
        <v>2.37</v>
      </c>
      <c r="E48">
        <v>8.7999999999999995E-2</v>
      </c>
      <c r="F48">
        <f t="shared" si="0"/>
        <v>0.11620817657112238</v>
      </c>
      <c r="G48">
        <f t="shared" si="1"/>
        <v>11.620817657112237</v>
      </c>
      <c r="H48">
        <f t="shared" si="2"/>
        <v>1.5860999963952269E-2</v>
      </c>
      <c r="I48">
        <f t="shared" si="3"/>
        <v>15.860999963952269</v>
      </c>
      <c r="J48">
        <f t="shared" si="4"/>
        <v>9.0256410256410249E-2</v>
      </c>
      <c r="K48">
        <f t="shared" si="5"/>
        <v>90.256410256410248</v>
      </c>
    </row>
    <row r="49" spans="4:11" x14ac:dyDescent="0.25">
      <c r="D49">
        <v>2.41</v>
      </c>
      <c r="E49">
        <v>9.0999999999999998E-2</v>
      </c>
      <c r="F49">
        <f t="shared" si="0"/>
        <v>0.11816949600692186</v>
      </c>
      <c r="G49">
        <f t="shared" si="1"/>
        <v>11.816949600692187</v>
      </c>
      <c r="H49">
        <f t="shared" si="2"/>
        <v>1.6401715871814281E-2</v>
      </c>
      <c r="I49">
        <f t="shared" si="3"/>
        <v>16.401715871814282</v>
      </c>
      <c r="J49">
        <f t="shared" si="4"/>
        <v>9.3333333333333338E-2</v>
      </c>
      <c r="K49">
        <f t="shared" si="5"/>
        <v>93.333333333333343</v>
      </c>
    </row>
    <row r="50" spans="4:11" x14ac:dyDescent="0.25">
      <c r="D50">
        <v>2.4500000000000002</v>
      </c>
      <c r="E50">
        <v>9.1999999999999998E-2</v>
      </c>
      <c r="F50">
        <f t="shared" si="0"/>
        <v>0.12013081544272154</v>
      </c>
      <c r="G50">
        <f t="shared" si="1"/>
        <v>12.013081544272154</v>
      </c>
      <c r="H50">
        <f t="shared" si="2"/>
        <v>1.6581954507768285E-2</v>
      </c>
      <c r="I50">
        <f t="shared" si="3"/>
        <v>16.581954507768284</v>
      </c>
      <c r="J50">
        <f t="shared" si="4"/>
        <v>9.4358974358974362E-2</v>
      </c>
      <c r="K50">
        <f t="shared" si="5"/>
        <v>94.358974358974365</v>
      </c>
    </row>
    <row r="51" spans="4:11" x14ac:dyDescent="0.25">
      <c r="D51">
        <v>2.52</v>
      </c>
      <c r="E51">
        <v>9.6000000000000002E-2</v>
      </c>
      <c r="F51">
        <f t="shared" si="0"/>
        <v>0.12356312445537074</v>
      </c>
      <c r="G51">
        <f t="shared" si="1"/>
        <v>12.356312445537075</v>
      </c>
      <c r="H51">
        <f t="shared" si="2"/>
        <v>1.7302909051584298E-2</v>
      </c>
      <c r="I51">
        <f t="shared" si="3"/>
        <v>17.302909051584297</v>
      </c>
      <c r="J51">
        <f t="shared" si="4"/>
        <v>9.8461538461538461E-2</v>
      </c>
      <c r="K51">
        <f t="shared" si="5"/>
        <v>98.461538461538467</v>
      </c>
    </row>
    <row r="52" spans="4:11" x14ac:dyDescent="0.25">
      <c r="D52">
        <v>2.56</v>
      </c>
      <c r="E52">
        <v>9.9000000000000005E-2</v>
      </c>
      <c r="F52">
        <f t="shared" si="0"/>
        <v>0.12552444389117023</v>
      </c>
      <c r="G52">
        <f t="shared" si="1"/>
        <v>12.552444389117023</v>
      </c>
      <c r="H52">
        <f t="shared" si="2"/>
        <v>1.7843624959446306E-2</v>
      </c>
      <c r="I52">
        <f t="shared" si="3"/>
        <v>17.843624959446306</v>
      </c>
      <c r="J52">
        <f t="shared" si="4"/>
        <v>0.10153846153846155</v>
      </c>
      <c r="K52">
        <f t="shared" si="5"/>
        <v>101.53846153846155</v>
      </c>
    </row>
    <row r="53" spans="4:11" x14ac:dyDescent="0.25">
      <c r="D53">
        <v>2.61</v>
      </c>
      <c r="E53">
        <v>0.10299999999999999</v>
      </c>
      <c r="F53">
        <f t="shared" si="0"/>
        <v>0.12797609318591968</v>
      </c>
      <c r="G53">
        <f t="shared" si="1"/>
        <v>12.797609318591968</v>
      </c>
      <c r="H53">
        <f t="shared" si="2"/>
        <v>1.8564579503262318E-2</v>
      </c>
      <c r="I53">
        <f t="shared" si="3"/>
        <v>18.564579503262319</v>
      </c>
      <c r="J53">
        <f t="shared" si="4"/>
        <v>0.10564102564102563</v>
      </c>
      <c r="K53">
        <f t="shared" si="5"/>
        <v>105.64102564102564</v>
      </c>
    </row>
    <row r="54" spans="4:11" x14ac:dyDescent="0.25">
      <c r="D54">
        <v>2.65</v>
      </c>
      <c r="E54">
        <v>0.106</v>
      </c>
      <c r="F54">
        <f t="shared" si="0"/>
        <v>0.12993741262171918</v>
      </c>
      <c r="G54">
        <f t="shared" si="1"/>
        <v>12.993741262171918</v>
      </c>
      <c r="H54">
        <f t="shared" si="2"/>
        <v>1.9105295411124327E-2</v>
      </c>
      <c r="I54">
        <f t="shared" si="3"/>
        <v>19.105295411124327</v>
      </c>
      <c r="J54">
        <f t="shared" si="4"/>
        <v>0.10871794871794872</v>
      </c>
      <c r="K54">
        <f t="shared" si="5"/>
        <v>108.71794871794873</v>
      </c>
    </row>
    <row r="55" spans="4:11" x14ac:dyDescent="0.25">
      <c r="D55">
        <v>2.7</v>
      </c>
      <c r="E55">
        <v>0.109</v>
      </c>
      <c r="F55">
        <f t="shared" si="0"/>
        <v>0.13238906191646863</v>
      </c>
      <c r="G55">
        <f t="shared" si="1"/>
        <v>13.238906191646864</v>
      </c>
      <c r="H55">
        <f t="shared" si="2"/>
        <v>1.9646011318986335E-2</v>
      </c>
      <c r="I55">
        <f t="shared" si="3"/>
        <v>19.646011318986336</v>
      </c>
      <c r="J55">
        <f t="shared" si="4"/>
        <v>0.1117948717948718</v>
      </c>
      <c r="K55">
        <f t="shared" si="5"/>
        <v>111.7948717948718</v>
      </c>
    </row>
    <row r="56" spans="4:11" x14ac:dyDescent="0.25">
      <c r="D56">
        <v>2.74</v>
      </c>
      <c r="E56">
        <v>0.112</v>
      </c>
      <c r="F56">
        <f t="shared" si="0"/>
        <v>0.13435038135226812</v>
      </c>
      <c r="G56">
        <f t="shared" si="1"/>
        <v>13.435038135226812</v>
      </c>
      <c r="H56">
        <f t="shared" si="2"/>
        <v>2.0186727226848347E-2</v>
      </c>
      <c r="I56">
        <f t="shared" si="3"/>
        <v>20.186727226848348</v>
      </c>
      <c r="J56">
        <f t="shared" si="4"/>
        <v>0.11487179487179487</v>
      </c>
      <c r="K56">
        <f t="shared" si="5"/>
        <v>114.87179487179488</v>
      </c>
    </row>
    <row r="57" spans="4:11" x14ac:dyDescent="0.25">
      <c r="D57">
        <v>2.79</v>
      </c>
      <c r="E57">
        <v>0.115</v>
      </c>
      <c r="F57">
        <f t="shared" si="0"/>
        <v>0.13680203064701757</v>
      </c>
      <c r="G57">
        <f t="shared" si="1"/>
        <v>13.680203064701759</v>
      </c>
      <c r="H57">
        <f t="shared" si="2"/>
        <v>2.0727443134710356E-2</v>
      </c>
      <c r="I57">
        <f t="shared" si="3"/>
        <v>20.727443134710356</v>
      </c>
      <c r="J57">
        <f t="shared" si="4"/>
        <v>0.11794871794871796</v>
      </c>
      <c r="K57">
        <f t="shared" si="5"/>
        <v>117.94871794871796</v>
      </c>
    </row>
    <row r="58" spans="4:11" x14ac:dyDescent="0.25">
      <c r="D58">
        <v>2.86</v>
      </c>
      <c r="E58">
        <v>0.11899999999999999</v>
      </c>
      <c r="F58">
        <f t="shared" si="0"/>
        <v>0.14023433965966678</v>
      </c>
      <c r="G58">
        <f t="shared" si="1"/>
        <v>14.023433965966676</v>
      </c>
      <c r="H58">
        <f t="shared" si="2"/>
        <v>2.1448397678526365E-2</v>
      </c>
      <c r="I58">
        <f t="shared" si="3"/>
        <v>21.448397678526366</v>
      </c>
      <c r="J58">
        <f t="shared" si="4"/>
        <v>0.12205128205128205</v>
      </c>
      <c r="K58">
        <f t="shared" si="5"/>
        <v>122.05128205128204</v>
      </c>
    </row>
    <row r="59" spans="4:11" x14ac:dyDescent="0.25">
      <c r="D59">
        <v>2.91</v>
      </c>
      <c r="E59">
        <v>0.122</v>
      </c>
      <c r="F59">
        <f t="shared" si="0"/>
        <v>0.14268598895441606</v>
      </c>
      <c r="G59">
        <f t="shared" si="1"/>
        <v>14.268598895441604</v>
      </c>
      <c r="H59">
        <f t="shared" si="2"/>
        <v>2.1989113586388376E-2</v>
      </c>
      <c r="I59">
        <f t="shared" si="3"/>
        <v>21.989113586388378</v>
      </c>
      <c r="J59">
        <f t="shared" si="4"/>
        <v>0.12512820512820513</v>
      </c>
      <c r="K59">
        <f t="shared" si="5"/>
        <v>125.12820512820514</v>
      </c>
    </row>
    <row r="60" spans="4:11" x14ac:dyDescent="0.25">
      <c r="D60">
        <v>2.95</v>
      </c>
      <c r="E60">
        <v>9.8000000000000004E-2</v>
      </c>
      <c r="F60">
        <f t="shared" si="0"/>
        <v>0.14464730839021572</v>
      </c>
      <c r="G60">
        <f t="shared" si="1"/>
        <v>14.464730839021572</v>
      </c>
      <c r="H60">
        <f t="shared" si="2"/>
        <v>1.7663386323492302E-2</v>
      </c>
      <c r="I60">
        <f t="shared" si="3"/>
        <v>17.663386323492301</v>
      </c>
      <c r="J60">
        <f t="shared" si="4"/>
        <v>0.10051282051282052</v>
      </c>
      <c r="K60">
        <f t="shared" si="5"/>
        <v>100.51282051282053</v>
      </c>
    </row>
    <row r="62" spans="4:11" x14ac:dyDescent="0.25">
      <c r="D62" t="s">
        <v>29</v>
      </c>
      <c r="E62">
        <f>E59/B8</f>
        <v>0.12512820512820513</v>
      </c>
      <c r="F62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0"/>
  <sheetViews>
    <sheetView workbookViewId="0">
      <selection activeCell="G54" sqref="G54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13.625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AVERAGE(12.909,11.092,11.637)</f>
        <v>11.879333333333335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37.320026329544355</v>
      </c>
      <c r="D2">
        <v>0</v>
      </c>
      <c r="E2">
        <v>0</v>
      </c>
      <c r="F2">
        <f xml:space="preserve"> 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AVERAGE(1.92,1.76,2.15,1.55)</f>
        <v>1.845</v>
      </c>
      <c r="D3">
        <v>0.06</v>
      </c>
      <c r="E3">
        <v>0</v>
      </c>
      <c r="F3">
        <f t="shared" ref="F3:F48" si="0" xml:space="preserve"> ($B$2+(2*D3)-$B$2)/$B$6</f>
        <v>2.7831724437413397E-3</v>
      </c>
      <c r="G3">
        <f t="shared" ref="G3:G48" si="1">(100*(($B$2+(2*D3)-$B$2))/$B$6)</f>
        <v>0.27831724437413397</v>
      </c>
      <c r="H3">
        <f t="shared" ref="H3:H48" si="2">(E3/(2*$B$3*$B$4))</f>
        <v>0</v>
      </c>
      <c r="I3">
        <f t="shared" ref="I3:I48" si="3">H3*1000</f>
        <v>0</v>
      </c>
      <c r="J3">
        <f t="shared" ref="J3:J48" si="4">(E3/$B$8)</f>
        <v>0</v>
      </c>
      <c r="K3">
        <f t="shared" ref="K3:K48" si="5">J3*1000</f>
        <v>0</v>
      </c>
    </row>
    <row r="4" spans="1:11" x14ac:dyDescent="0.25">
      <c r="A4" t="s">
        <v>5</v>
      </c>
      <c r="B4">
        <f>AVERAGE(0.76,0.63)</f>
        <v>0.69500000000000006</v>
      </c>
      <c r="D4">
        <v>0.14000000000000001</v>
      </c>
      <c r="E4">
        <v>0</v>
      </c>
      <c r="F4">
        <f t="shared" si="0"/>
        <v>6.4940690353966239E-3</v>
      </c>
      <c r="G4">
        <f t="shared" si="1"/>
        <v>0.64940690353966235</v>
      </c>
      <c r="H4">
        <f t="shared" si="2"/>
        <v>0</v>
      </c>
      <c r="I4">
        <f t="shared" si="3"/>
        <v>0</v>
      </c>
      <c r="J4">
        <f t="shared" si="4"/>
        <v>0</v>
      </c>
      <c r="K4">
        <f t="shared" si="5"/>
        <v>0</v>
      </c>
    </row>
    <row r="5" spans="1:11" x14ac:dyDescent="0.25">
      <c r="A5" t="s">
        <v>2</v>
      </c>
      <c r="B5">
        <f>(B1+B3)</f>
        <v>13.724333333333336</v>
      </c>
      <c r="D5">
        <v>0.21</v>
      </c>
      <c r="E5">
        <v>0</v>
      </c>
      <c r="F5">
        <f t="shared" si="0"/>
        <v>9.7411035530949354E-3</v>
      </c>
      <c r="G5">
        <f t="shared" si="1"/>
        <v>0.97411035530949364</v>
      </c>
      <c r="H5">
        <f t="shared" si="2"/>
        <v>0</v>
      </c>
      <c r="I5">
        <f t="shared" si="3"/>
        <v>0</v>
      </c>
      <c r="J5">
        <f t="shared" si="4"/>
        <v>0</v>
      </c>
      <c r="K5">
        <f t="shared" si="5"/>
        <v>0</v>
      </c>
    </row>
    <row r="6" spans="1:11" x14ac:dyDescent="0.25">
      <c r="A6" t="s">
        <v>3</v>
      </c>
      <c r="B6">
        <f>PI()*B5</f>
        <v>43.116264775417527</v>
      </c>
      <c r="D6">
        <v>0.28000000000000003</v>
      </c>
      <c r="E6">
        <v>0</v>
      </c>
      <c r="F6">
        <f t="shared" si="0"/>
        <v>1.2988138070793248E-2</v>
      </c>
      <c r="G6">
        <f t="shared" si="1"/>
        <v>1.2988138070793247</v>
      </c>
      <c r="H6">
        <f t="shared" si="2"/>
        <v>0</v>
      </c>
      <c r="I6">
        <f t="shared" si="3"/>
        <v>0</v>
      </c>
      <c r="J6">
        <f t="shared" si="4"/>
        <v>0</v>
      </c>
      <c r="K6">
        <f t="shared" si="5"/>
        <v>0</v>
      </c>
    </row>
    <row r="7" spans="1:11" x14ac:dyDescent="0.25">
      <c r="D7">
        <v>0.34</v>
      </c>
      <c r="E7">
        <v>1E-3</v>
      </c>
      <c r="F7">
        <f t="shared" si="0"/>
        <v>1.5771310514534589E-2</v>
      </c>
      <c r="G7">
        <f t="shared" si="1"/>
        <v>1.5771310514534587</v>
      </c>
      <c r="H7">
        <f t="shared" si="2"/>
        <v>3.8993195687352556E-4</v>
      </c>
      <c r="I7">
        <f t="shared" si="3"/>
        <v>0.38993195687352555</v>
      </c>
      <c r="J7">
        <f t="shared" si="4"/>
        <v>5.4884742041712406E-4</v>
      </c>
      <c r="K7">
        <f t="shared" si="5"/>
        <v>0.54884742041712409</v>
      </c>
    </row>
    <row r="8" spans="1:11" x14ac:dyDescent="0.25">
      <c r="A8" t="s">
        <v>22</v>
      </c>
      <c r="B8">
        <f>0.908+0.914</f>
        <v>1.8220000000000001</v>
      </c>
      <c r="D8">
        <v>0.4</v>
      </c>
      <c r="E8">
        <v>1E-3</v>
      </c>
      <c r="F8">
        <f t="shared" si="0"/>
        <v>1.8554482958275928E-2</v>
      </c>
      <c r="G8">
        <f t="shared" si="1"/>
        <v>1.8554482958275929</v>
      </c>
      <c r="H8">
        <f t="shared" si="2"/>
        <v>3.8993195687352556E-4</v>
      </c>
      <c r="I8">
        <f t="shared" si="3"/>
        <v>0.38993195687352555</v>
      </c>
      <c r="J8">
        <f t="shared" si="4"/>
        <v>5.4884742041712406E-4</v>
      </c>
      <c r="K8">
        <f t="shared" si="5"/>
        <v>0.54884742041712409</v>
      </c>
    </row>
    <row r="9" spans="1:11" x14ac:dyDescent="0.25">
      <c r="D9">
        <v>0.48</v>
      </c>
      <c r="E9">
        <v>1E-3</v>
      </c>
      <c r="F9">
        <f t="shared" si="0"/>
        <v>2.2265379549931213E-2</v>
      </c>
      <c r="G9">
        <f t="shared" si="1"/>
        <v>2.226537954993121</v>
      </c>
      <c r="H9">
        <f t="shared" si="2"/>
        <v>3.8993195687352556E-4</v>
      </c>
      <c r="I9">
        <f t="shared" si="3"/>
        <v>0.38993195687352555</v>
      </c>
      <c r="J9">
        <f t="shared" si="4"/>
        <v>5.4884742041712406E-4</v>
      </c>
      <c r="K9">
        <f t="shared" si="5"/>
        <v>0.54884742041712409</v>
      </c>
    </row>
    <row r="10" spans="1:11" x14ac:dyDescent="0.25">
      <c r="D10">
        <v>0.55000000000000004</v>
      </c>
      <c r="E10">
        <v>2E-3</v>
      </c>
      <c r="F10">
        <f t="shared" si="0"/>
        <v>2.5512414067629524E-2</v>
      </c>
      <c r="G10">
        <f t="shared" si="1"/>
        <v>2.5512414067629523</v>
      </c>
      <c r="H10">
        <f t="shared" si="2"/>
        <v>7.7986391374705111E-4</v>
      </c>
      <c r="I10">
        <f t="shared" si="3"/>
        <v>0.77986391374705111</v>
      </c>
      <c r="J10">
        <f t="shared" si="4"/>
        <v>1.0976948408342481E-3</v>
      </c>
      <c r="K10">
        <f t="shared" si="5"/>
        <v>1.0976948408342482</v>
      </c>
    </row>
    <row r="11" spans="1:11" x14ac:dyDescent="0.25">
      <c r="D11">
        <v>0.67</v>
      </c>
      <c r="E11">
        <v>2E-3</v>
      </c>
      <c r="F11">
        <f t="shared" si="0"/>
        <v>3.1078758955112369E-2</v>
      </c>
      <c r="G11">
        <f t="shared" si="1"/>
        <v>3.1078758955112367</v>
      </c>
      <c r="H11">
        <f t="shared" si="2"/>
        <v>7.7986391374705111E-4</v>
      </c>
      <c r="I11">
        <f t="shared" si="3"/>
        <v>0.77986391374705111</v>
      </c>
      <c r="J11">
        <f t="shared" si="4"/>
        <v>1.0976948408342481E-3</v>
      </c>
      <c r="K11">
        <f t="shared" si="5"/>
        <v>1.0976948408342482</v>
      </c>
    </row>
    <row r="12" spans="1:11" x14ac:dyDescent="0.25">
      <c r="D12">
        <v>0.74</v>
      </c>
      <c r="E12">
        <v>3.0000000000000001E-3</v>
      </c>
      <c r="F12">
        <f t="shared" si="0"/>
        <v>3.4325793472810513E-2</v>
      </c>
      <c r="G12">
        <f t="shared" si="1"/>
        <v>3.4325793472810515</v>
      </c>
      <c r="H12">
        <f t="shared" si="2"/>
        <v>1.1697958706205767E-3</v>
      </c>
      <c r="I12">
        <f t="shared" si="3"/>
        <v>1.1697958706205767</v>
      </c>
      <c r="J12">
        <f t="shared" si="4"/>
        <v>1.6465422612513721E-3</v>
      </c>
      <c r="K12">
        <f t="shared" si="5"/>
        <v>1.646542261251372</v>
      </c>
    </row>
    <row r="13" spans="1:11" x14ac:dyDescent="0.25">
      <c r="D13">
        <v>0.88</v>
      </c>
      <c r="E13">
        <v>4.0000000000000001E-3</v>
      </c>
      <c r="F13">
        <f t="shared" si="0"/>
        <v>4.0819862508207141E-2</v>
      </c>
      <c r="G13">
        <f t="shared" si="1"/>
        <v>4.0819862508207141</v>
      </c>
      <c r="H13">
        <f t="shared" si="2"/>
        <v>1.5597278274941022E-3</v>
      </c>
      <c r="I13">
        <f t="shared" si="3"/>
        <v>1.5597278274941022</v>
      </c>
      <c r="J13">
        <f t="shared" si="4"/>
        <v>2.1953896816684962E-3</v>
      </c>
      <c r="K13">
        <f t="shared" si="5"/>
        <v>2.1953896816684964</v>
      </c>
    </row>
    <row r="14" spans="1:11" x14ac:dyDescent="0.25">
      <c r="D14">
        <v>0.94</v>
      </c>
      <c r="E14">
        <v>4.0000000000000001E-3</v>
      </c>
      <c r="F14">
        <f t="shared" si="0"/>
        <v>4.3603034951948644E-2</v>
      </c>
      <c r="G14">
        <f t="shared" si="1"/>
        <v>4.3603034951948647</v>
      </c>
      <c r="H14">
        <f t="shared" si="2"/>
        <v>1.5597278274941022E-3</v>
      </c>
      <c r="I14">
        <f t="shared" si="3"/>
        <v>1.5597278274941022</v>
      </c>
      <c r="J14">
        <f t="shared" si="4"/>
        <v>2.1953896816684962E-3</v>
      </c>
      <c r="K14">
        <f t="shared" si="5"/>
        <v>2.1953896816684964</v>
      </c>
    </row>
    <row r="15" spans="1:11" x14ac:dyDescent="0.25">
      <c r="D15">
        <v>1.01</v>
      </c>
      <c r="E15">
        <v>5.0000000000000001E-3</v>
      </c>
      <c r="F15">
        <f t="shared" si="0"/>
        <v>4.6850069469646954E-2</v>
      </c>
      <c r="G15">
        <f t="shared" si="1"/>
        <v>4.6850069469646956</v>
      </c>
      <c r="H15">
        <f t="shared" si="2"/>
        <v>1.9496597843676278E-3</v>
      </c>
      <c r="I15">
        <f t="shared" si="3"/>
        <v>1.9496597843676278</v>
      </c>
      <c r="J15">
        <f t="shared" si="4"/>
        <v>2.74423710208562E-3</v>
      </c>
      <c r="K15">
        <f t="shared" si="5"/>
        <v>2.74423710208562</v>
      </c>
    </row>
    <row r="16" spans="1:11" x14ac:dyDescent="0.25">
      <c r="D16">
        <v>1.1100000000000001</v>
      </c>
      <c r="E16">
        <v>5.0000000000000001E-3</v>
      </c>
      <c r="F16">
        <f t="shared" si="0"/>
        <v>5.1488690209215857E-2</v>
      </c>
      <c r="G16">
        <f t="shared" si="1"/>
        <v>5.1488690209215857</v>
      </c>
      <c r="H16">
        <f t="shared" si="2"/>
        <v>1.9496597843676278E-3</v>
      </c>
      <c r="I16">
        <f t="shared" si="3"/>
        <v>1.9496597843676278</v>
      </c>
      <c r="J16">
        <f t="shared" si="4"/>
        <v>2.74423710208562E-3</v>
      </c>
      <c r="K16">
        <f t="shared" si="5"/>
        <v>2.74423710208562</v>
      </c>
    </row>
    <row r="17" spans="4:11" x14ac:dyDescent="0.25">
      <c r="D17">
        <v>1.19</v>
      </c>
      <c r="E17">
        <v>6.0000000000000001E-3</v>
      </c>
      <c r="F17">
        <f t="shared" si="0"/>
        <v>5.5199586800871142E-2</v>
      </c>
      <c r="G17">
        <f t="shared" si="1"/>
        <v>5.5199586800871137</v>
      </c>
      <c r="H17">
        <f t="shared" si="2"/>
        <v>2.3395917412411533E-3</v>
      </c>
      <c r="I17">
        <f t="shared" si="3"/>
        <v>2.3395917412411533</v>
      </c>
      <c r="J17">
        <f t="shared" si="4"/>
        <v>3.2930845225027441E-3</v>
      </c>
      <c r="K17">
        <f t="shared" si="5"/>
        <v>3.2930845225027441</v>
      </c>
    </row>
    <row r="18" spans="4:11" x14ac:dyDescent="0.25">
      <c r="D18">
        <v>1.26</v>
      </c>
      <c r="E18">
        <v>6.0000000000000001E-3</v>
      </c>
      <c r="F18">
        <f t="shared" si="0"/>
        <v>5.8446621318569453E-2</v>
      </c>
      <c r="G18">
        <f t="shared" si="1"/>
        <v>5.8446621318569454</v>
      </c>
      <c r="H18">
        <f t="shared" si="2"/>
        <v>2.3395917412411533E-3</v>
      </c>
      <c r="I18">
        <f t="shared" si="3"/>
        <v>2.3395917412411533</v>
      </c>
      <c r="J18">
        <f t="shared" si="4"/>
        <v>3.2930845225027441E-3</v>
      </c>
      <c r="K18">
        <f t="shared" si="5"/>
        <v>3.2930845225027441</v>
      </c>
    </row>
    <row r="19" spans="4:11" x14ac:dyDescent="0.25">
      <c r="D19">
        <v>1.34</v>
      </c>
      <c r="E19">
        <v>7.0000000000000001E-3</v>
      </c>
      <c r="F19">
        <f t="shared" si="0"/>
        <v>6.2157517910224572E-2</v>
      </c>
      <c r="G19">
        <f t="shared" si="1"/>
        <v>6.2157517910224573</v>
      </c>
      <c r="H19">
        <f t="shared" si="2"/>
        <v>2.7295236981146791E-3</v>
      </c>
      <c r="I19">
        <f t="shared" si="3"/>
        <v>2.7295236981146793</v>
      </c>
      <c r="J19">
        <f t="shared" si="4"/>
        <v>3.8419319429198683E-3</v>
      </c>
      <c r="K19">
        <f t="shared" si="5"/>
        <v>3.8419319429198682</v>
      </c>
    </row>
    <row r="20" spans="4:11" x14ac:dyDescent="0.25">
      <c r="D20">
        <v>1.45</v>
      </c>
      <c r="E20">
        <v>7.0000000000000001E-3</v>
      </c>
      <c r="F20">
        <f t="shared" si="0"/>
        <v>6.7260000723750449E-2</v>
      </c>
      <c r="G20">
        <f t="shared" si="1"/>
        <v>6.7260000723750446</v>
      </c>
      <c r="H20">
        <f t="shared" si="2"/>
        <v>2.7295236981146791E-3</v>
      </c>
      <c r="I20">
        <f t="shared" si="3"/>
        <v>2.7295236981146793</v>
      </c>
      <c r="J20">
        <f t="shared" si="4"/>
        <v>3.8419319429198683E-3</v>
      </c>
      <c r="K20">
        <f t="shared" si="5"/>
        <v>3.8419319429198682</v>
      </c>
    </row>
    <row r="21" spans="4:11" x14ac:dyDescent="0.25">
      <c r="D21">
        <v>1.53</v>
      </c>
      <c r="E21">
        <v>8.0000000000000002E-3</v>
      </c>
      <c r="F21">
        <f t="shared" si="0"/>
        <v>7.097089731540572E-2</v>
      </c>
      <c r="G21">
        <f t="shared" si="1"/>
        <v>7.0970897315405725</v>
      </c>
      <c r="H21">
        <f t="shared" si="2"/>
        <v>3.1194556549882044E-3</v>
      </c>
      <c r="I21">
        <f t="shared" si="3"/>
        <v>3.1194556549882044</v>
      </c>
      <c r="J21">
        <f t="shared" si="4"/>
        <v>4.3907793633369925E-3</v>
      </c>
      <c r="K21">
        <f t="shared" si="5"/>
        <v>4.3907793633369927</v>
      </c>
    </row>
    <row r="22" spans="4:11" x14ac:dyDescent="0.25">
      <c r="D22">
        <v>1.64</v>
      </c>
      <c r="E22">
        <v>8.9999999999999993E-3</v>
      </c>
      <c r="F22">
        <f t="shared" si="0"/>
        <v>7.6073380128931598E-2</v>
      </c>
      <c r="G22">
        <f t="shared" si="1"/>
        <v>7.6073380128931598</v>
      </c>
      <c r="H22">
        <f t="shared" si="2"/>
        <v>3.5093876118617298E-3</v>
      </c>
      <c r="I22">
        <f t="shared" si="3"/>
        <v>3.50938761186173</v>
      </c>
      <c r="J22">
        <f t="shared" si="4"/>
        <v>4.9396267837541162E-3</v>
      </c>
      <c r="K22">
        <f t="shared" si="5"/>
        <v>4.9396267837541163</v>
      </c>
    </row>
    <row r="23" spans="4:11" x14ac:dyDescent="0.25">
      <c r="D23">
        <v>1.77</v>
      </c>
      <c r="E23">
        <v>0.01</v>
      </c>
      <c r="F23">
        <f t="shared" si="0"/>
        <v>8.2103587090371244E-2</v>
      </c>
      <c r="G23">
        <f t="shared" si="1"/>
        <v>8.2103587090371253</v>
      </c>
      <c r="H23">
        <f t="shared" si="2"/>
        <v>3.8993195687352556E-3</v>
      </c>
      <c r="I23">
        <f t="shared" si="3"/>
        <v>3.8993195687352555</v>
      </c>
      <c r="J23">
        <f t="shared" si="4"/>
        <v>5.4884742041712399E-3</v>
      </c>
      <c r="K23">
        <f t="shared" si="5"/>
        <v>5.48847420417124</v>
      </c>
    </row>
    <row r="24" spans="4:11" x14ac:dyDescent="0.25">
      <c r="D24">
        <v>1.87</v>
      </c>
      <c r="E24">
        <v>0.01</v>
      </c>
      <c r="F24">
        <f t="shared" si="0"/>
        <v>8.6742207829940313E-2</v>
      </c>
      <c r="G24">
        <f t="shared" si="1"/>
        <v>8.6742207829940323</v>
      </c>
      <c r="H24">
        <f t="shared" si="2"/>
        <v>3.8993195687352556E-3</v>
      </c>
      <c r="I24">
        <f t="shared" si="3"/>
        <v>3.8993195687352555</v>
      </c>
      <c r="J24">
        <f t="shared" si="4"/>
        <v>5.4884742041712399E-3</v>
      </c>
      <c r="K24">
        <f t="shared" si="5"/>
        <v>5.48847420417124</v>
      </c>
    </row>
    <row r="25" spans="4:11" x14ac:dyDescent="0.25">
      <c r="D25">
        <v>1.93</v>
      </c>
      <c r="E25">
        <v>1.0999999999999999E-2</v>
      </c>
      <c r="F25">
        <f t="shared" si="0"/>
        <v>8.9525380273681648E-2</v>
      </c>
      <c r="G25">
        <f t="shared" si="1"/>
        <v>8.9525380273681652</v>
      </c>
      <c r="H25">
        <f t="shared" si="2"/>
        <v>4.2892515256087805E-3</v>
      </c>
      <c r="I25">
        <f t="shared" si="3"/>
        <v>4.2892515256087806</v>
      </c>
      <c r="J25">
        <f t="shared" si="4"/>
        <v>6.0373216245883637E-3</v>
      </c>
      <c r="K25">
        <f t="shared" si="5"/>
        <v>6.0373216245883636</v>
      </c>
    </row>
    <row r="26" spans="4:11" x14ac:dyDescent="0.25">
      <c r="D26">
        <v>2.0099999999999998</v>
      </c>
      <c r="E26">
        <v>1.0999999999999999E-2</v>
      </c>
      <c r="F26">
        <f t="shared" si="0"/>
        <v>9.3236276865336934E-2</v>
      </c>
      <c r="G26">
        <f t="shared" si="1"/>
        <v>9.323627686533694</v>
      </c>
      <c r="H26">
        <f t="shared" si="2"/>
        <v>4.2892515256087805E-3</v>
      </c>
      <c r="I26">
        <f t="shared" si="3"/>
        <v>4.2892515256087806</v>
      </c>
      <c r="J26">
        <f t="shared" si="4"/>
        <v>6.0373216245883637E-3</v>
      </c>
      <c r="K26">
        <f t="shared" si="5"/>
        <v>6.0373216245883636</v>
      </c>
    </row>
    <row r="27" spans="4:11" x14ac:dyDescent="0.25">
      <c r="D27">
        <v>2.12</v>
      </c>
      <c r="E27">
        <v>1.2E-2</v>
      </c>
      <c r="F27">
        <f t="shared" si="0"/>
        <v>9.8338759678862811E-2</v>
      </c>
      <c r="G27">
        <f t="shared" si="1"/>
        <v>9.8338759678862822</v>
      </c>
      <c r="H27">
        <f t="shared" si="2"/>
        <v>4.6791834824823067E-3</v>
      </c>
      <c r="I27">
        <f t="shared" si="3"/>
        <v>4.6791834824823066</v>
      </c>
      <c r="J27">
        <f t="shared" si="4"/>
        <v>6.5861690450054883E-3</v>
      </c>
      <c r="K27">
        <f t="shared" si="5"/>
        <v>6.5861690450054882</v>
      </c>
    </row>
    <row r="28" spans="4:11" x14ac:dyDescent="0.25">
      <c r="D28">
        <v>2.21</v>
      </c>
      <c r="E28">
        <v>1.2E-2</v>
      </c>
      <c r="F28">
        <f t="shared" si="0"/>
        <v>0.1025135183444749</v>
      </c>
      <c r="G28">
        <f t="shared" si="1"/>
        <v>10.25135183444749</v>
      </c>
      <c r="H28">
        <f t="shared" si="2"/>
        <v>4.6791834824823067E-3</v>
      </c>
      <c r="I28">
        <f t="shared" si="3"/>
        <v>4.6791834824823066</v>
      </c>
      <c r="J28">
        <f t="shared" si="4"/>
        <v>6.5861690450054883E-3</v>
      </c>
      <c r="K28">
        <f t="shared" si="5"/>
        <v>6.5861690450054882</v>
      </c>
    </row>
    <row r="29" spans="4:11" x14ac:dyDescent="0.25">
      <c r="D29">
        <v>2.29</v>
      </c>
      <c r="E29">
        <v>1.2999999999999999E-2</v>
      </c>
      <c r="F29">
        <f t="shared" si="0"/>
        <v>0.10622441493613002</v>
      </c>
      <c r="G29">
        <f t="shared" si="1"/>
        <v>10.622441493613001</v>
      </c>
      <c r="H29">
        <f t="shared" si="2"/>
        <v>5.069115439355832E-3</v>
      </c>
      <c r="I29">
        <f t="shared" si="3"/>
        <v>5.0691154393558318</v>
      </c>
      <c r="J29">
        <f t="shared" si="4"/>
        <v>7.135016465422612E-3</v>
      </c>
      <c r="K29">
        <f t="shared" si="5"/>
        <v>7.1350164654226118</v>
      </c>
    </row>
    <row r="30" spans="4:11" x14ac:dyDescent="0.25">
      <c r="D30">
        <v>2.41</v>
      </c>
      <c r="E30">
        <v>1.4E-2</v>
      </c>
      <c r="F30">
        <f t="shared" si="0"/>
        <v>0.11179075982361286</v>
      </c>
      <c r="G30">
        <f t="shared" si="1"/>
        <v>11.179075982361287</v>
      </c>
      <c r="H30">
        <f t="shared" si="2"/>
        <v>5.4590473962293582E-3</v>
      </c>
      <c r="I30">
        <f t="shared" si="3"/>
        <v>5.4590473962293586</v>
      </c>
      <c r="J30">
        <f t="shared" si="4"/>
        <v>7.6838638858397366E-3</v>
      </c>
      <c r="K30">
        <f t="shared" si="5"/>
        <v>7.6838638858397363</v>
      </c>
    </row>
    <row r="31" spans="4:11" x14ac:dyDescent="0.25">
      <c r="D31">
        <v>2.5</v>
      </c>
      <c r="E31">
        <v>1.4E-2</v>
      </c>
      <c r="F31">
        <f t="shared" si="0"/>
        <v>0.11596551848922496</v>
      </c>
      <c r="G31">
        <f t="shared" si="1"/>
        <v>11.596551848922497</v>
      </c>
      <c r="H31">
        <f t="shared" si="2"/>
        <v>5.4590473962293582E-3</v>
      </c>
      <c r="I31">
        <f t="shared" si="3"/>
        <v>5.4590473962293586</v>
      </c>
      <c r="J31">
        <f t="shared" si="4"/>
        <v>7.6838638858397366E-3</v>
      </c>
      <c r="K31">
        <f t="shared" si="5"/>
        <v>7.6838638858397363</v>
      </c>
    </row>
    <row r="32" spans="4:11" x14ac:dyDescent="0.25">
      <c r="D32">
        <v>2.61</v>
      </c>
      <c r="E32">
        <v>1.6E-2</v>
      </c>
      <c r="F32">
        <f t="shared" si="0"/>
        <v>0.12106800130275083</v>
      </c>
      <c r="G32">
        <f t="shared" si="1"/>
        <v>12.106800130275083</v>
      </c>
      <c r="H32">
        <f t="shared" si="2"/>
        <v>6.2389113099764089E-3</v>
      </c>
      <c r="I32">
        <f t="shared" si="3"/>
        <v>6.2389113099764089</v>
      </c>
      <c r="J32">
        <f t="shared" si="4"/>
        <v>8.7815587266739849E-3</v>
      </c>
      <c r="K32">
        <f t="shared" si="5"/>
        <v>8.7815587266739854</v>
      </c>
    </row>
    <row r="33" spans="4:11" x14ac:dyDescent="0.25">
      <c r="D33">
        <v>2.74</v>
      </c>
      <c r="E33">
        <v>1.7000000000000001E-2</v>
      </c>
      <c r="F33">
        <f t="shared" si="0"/>
        <v>0.12709820826419049</v>
      </c>
      <c r="G33">
        <f t="shared" si="1"/>
        <v>12.709820826419048</v>
      </c>
      <c r="H33">
        <f t="shared" si="2"/>
        <v>6.6288432668499351E-3</v>
      </c>
      <c r="I33">
        <f t="shared" si="3"/>
        <v>6.6288432668499349</v>
      </c>
      <c r="J33">
        <f t="shared" si="4"/>
        <v>9.3304061470911095E-3</v>
      </c>
      <c r="K33">
        <f t="shared" si="5"/>
        <v>9.330406147091109</v>
      </c>
    </row>
    <row r="34" spans="4:11" x14ac:dyDescent="0.25">
      <c r="D34">
        <v>2.83</v>
      </c>
      <c r="E34">
        <v>1.7999999999999999E-2</v>
      </c>
      <c r="F34">
        <f t="shared" si="0"/>
        <v>0.13127296692980273</v>
      </c>
      <c r="G34">
        <f t="shared" si="1"/>
        <v>13.127296692980273</v>
      </c>
      <c r="H34">
        <f t="shared" si="2"/>
        <v>7.0187752237234596E-3</v>
      </c>
      <c r="I34">
        <f t="shared" si="3"/>
        <v>7.01877522372346</v>
      </c>
      <c r="J34">
        <f t="shared" si="4"/>
        <v>9.8792535675082324E-3</v>
      </c>
      <c r="K34">
        <f t="shared" si="5"/>
        <v>9.8792535675082327</v>
      </c>
    </row>
    <row r="35" spans="4:11" x14ac:dyDescent="0.25">
      <c r="D35">
        <v>2.97</v>
      </c>
      <c r="E35">
        <v>1.9E-2</v>
      </c>
      <c r="F35">
        <f t="shared" si="0"/>
        <v>0.13776703596519921</v>
      </c>
      <c r="G35">
        <f t="shared" si="1"/>
        <v>13.776703596519919</v>
      </c>
      <c r="H35">
        <f t="shared" si="2"/>
        <v>7.4087071805969849E-3</v>
      </c>
      <c r="I35">
        <f t="shared" si="3"/>
        <v>7.4087071805969851</v>
      </c>
      <c r="J35">
        <f t="shared" si="4"/>
        <v>1.0428100987925355E-2</v>
      </c>
      <c r="K35">
        <f t="shared" si="5"/>
        <v>10.428100987925355</v>
      </c>
    </row>
    <row r="36" spans="4:11" x14ac:dyDescent="0.25">
      <c r="D36">
        <v>3.06</v>
      </c>
      <c r="E36">
        <v>2.1000000000000001E-2</v>
      </c>
      <c r="F36">
        <f t="shared" si="0"/>
        <v>0.1419417946308113</v>
      </c>
      <c r="G36">
        <f t="shared" si="1"/>
        <v>14.194179463081129</v>
      </c>
      <c r="H36">
        <f t="shared" si="2"/>
        <v>8.1885710943440364E-3</v>
      </c>
      <c r="I36">
        <f t="shared" si="3"/>
        <v>8.1885710943440362</v>
      </c>
      <c r="J36">
        <f t="shared" si="4"/>
        <v>1.1525795828759604E-2</v>
      </c>
      <c r="K36">
        <f t="shared" si="5"/>
        <v>11.525795828759604</v>
      </c>
    </row>
    <row r="37" spans="4:11" x14ac:dyDescent="0.25">
      <c r="D37">
        <v>3.16</v>
      </c>
      <c r="E37">
        <v>2.1000000000000001E-2</v>
      </c>
      <c r="F37">
        <f t="shared" si="0"/>
        <v>0.14658041537038036</v>
      </c>
      <c r="G37">
        <f t="shared" si="1"/>
        <v>14.658041537038034</v>
      </c>
      <c r="H37">
        <f t="shared" si="2"/>
        <v>8.1885710943440364E-3</v>
      </c>
      <c r="I37">
        <f t="shared" si="3"/>
        <v>8.1885710943440362</v>
      </c>
      <c r="J37">
        <f t="shared" si="4"/>
        <v>1.1525795828759604E-2</v>
      </c>
      <c r="K37">
        <f t="shared" si="5"/>
        <v>11.525795828759604</v>
      </c>
    </row>
    <row r="38" spans="4:11" x14ac:dyDescent="0.25">
      <c r="D38">
        <v>3.28</v>
      </c>
      <c r="E38">
        <v>2.1999999999999999E-2</v>
      </c>
      <c r="F38">
        <f t="shared" si="0"/>
        <v>0.1521467602578632</v>
      </c>
      <c r="G38">
        <f t="shared" si="1"/>
        <v>15.21467602578632</v>
      </c>
      <c r="H38">
        <f t="shared" si="2"/>
        <v>8.5785030512175609E-3</v>
      </c>
      <c r="I38">
        <f t="shared" si="3"/>
        <v>8.5785030512175613</v>
      </c>
      <c r="J38">
        <f t="shared" si="4"/>
        <v>1.2074643249176727E-2</v>
      </c>
      <c r="K38">
        <f t="shared" si="5"/>
        <v>12.074643249176727</v>
      </c>
    </row>
    <row r="39" spans="4:11" x14ac:dyDescent="0.25">
      <c r="D39">
        <v>3.4</v>
      </c>
      <c r="E39">
        <v>2.4E-2</v>
      </c>
      <c r="F39">
        <f t="shared" si="0"/>
        <v>0.15771310514534587</v>
      </c>
      <c r="G39">
        <f t="shared" si="1"/>
        <v>15.771310514534589</v>
      </c>
      <c r="H39">
        <f t="shared" si="2"/>
        <v>9.3583669649646133E-3</v>
      </c>
      <c r="I39">
        <f t="shared" si="3"/>
        <v>9.3583669649646133</v>
      </c>
      <c r="J39">
        <f t="shared" si="4"/>
        <v>1.3172338090010977E-2</v>
      </c>
      <c r="K39">
        <f t="shared" si="5"/>
        <v>13.172338090010976</v>
      </c>
    </row>
    <row r="40" spans="4:11" x14ac:dyDescent="0.25">
      <c r="D40">
        <v>3.52</v>
      </c>
      <c r="E40">
        <v>2.5000000000000001E-2</v>
      </c>
      <c r="F40">
        <f t="shared" si="0"/>
        <v>0.16327945003282873</v>
      </c>
      <c r="G40">
        <f t="shared" si="1"/>
        <v>16.327945003282871</v>
      </c>
      <c r="H40">
        <f t="shared" si="2"/>
        <v>9.7482989218381395E-3</v>
      </c>
      <c r="I40">
        <f t="shared" si="3"/>
        <v>9.7482989218381402</v>
      </c>
      <c r="J40">
        <f t="shared" si="4"/>
        <v>1.3721185510428101E-2</v>
      </c>
      <c r="K40">
        <f t="shared" si="5"/>
        <v>13.721185510428102</v>
      </c>
    </row>
    <row r="41" spans="4:11" x14ac:dyDescent="0.25">
      <c r="D41">
        <v>3.61</v>
      </c>
      <c r="E41">
        <v>2.5999999999999999E-2</v>
      </c>
      <c r="F41">
        <f t="shared" si="0"/>
        <v>0.16745420869844083</v>
      </c>
      <c r="G41">
        <f t="shared" si="1"/>
        <v>16.745420869844082</v>
      </c>
      <c r="H41">
        <f t="shared" si="2"/>
        <v>1.0138230878711664E-2</v>
      </c>
      <c r="I41">
        <f t="shared" si="3"/>
        <v>10.138230878711664</v>
      </c>
      <c r="J41">
        <f t="shared" si="4"/>
        <v>1.4270032930845224E-2</v>
      </c>
      <c r="K41">
        <f t="shared" si="5"/>
        <v>14.270032930845224</v>
      </c>
    </row>
    <row r="42" spans="4:11" x14ac:dyDescent="0.25">
      <c r="D42">
        <v>3.72</v>
      </c>
      <c r="E42">
        <v>2.9000000000000001E-2</v>
      </c>
      <c r="F42">
        <f t="shared" si="0"/>
        <v>0.17255669151196668</v>
      </c>
      <c r="G42">
        <f t="shared" si="1"/>
        <v>17.255669151196667</v>
      </c>
      <c r="H42">
        <f t="shared" si="2"/>
        <v>1.1308026749332241E-2</v>
      </c>
      <c r="I42">
        <f t="shared" si="3"/>
        <v>11.308026749332241</v>
      </c>
      <c r="J42">
        <f t="shared" si="4"/>
        <v>1.5916575192096598E-2</v>
      </c>
      <c r="K42">
        <f t="shared" si="5"/>
        <v>15.916575192096598</v>
      </c>
    </row>
    <row r="43" spans="4:11" x14ac:dyDescent="0.25">
      <c r="D43">
        <v>3.81</v>
      </c>
      <c r="E43">
        <v>0.03</v>
      </c>
      <c r="F43">
        <f t="shared" si="0"/>
        <v>0.17673145017757877</v>
      </c>
      <c r="G43">
        <f t="shared" si="1"/>
        <v>17.673145017757879</v>
      </c>
      <c r="H43">
        <f t="shared" si="2"/>
        <v>1.1697958706205765E-2</v>
      </c>
      <c r="I43">
        <f t="shared" si="3"/>
        <v>11.697958706205766</v>
      </c>
      <c r="J43">
        <f t="shared" si="4"/>
        <v>1.6465422612513721E-2</v>
      </c>
      <c r="K43">
        <f t="shared" si="5"/>
        <v>16.46542261251372</v>
      </c>
    </row>
    <row r="44" spans="4:11" x14ac:dyDescent="0.25">
      <c r="D44">
        <v>3.91</v>
      </c>
      <c r="E44">
        <v>3.1E-2</v>
      </c>
      <c r="F44">
        <f t="shared" si="0"/>
        <v>0.18137007091714785</v>
      </c>
      <c r="G44">
        <f t="shared" si="1"/>
        <v>18.137007091714782</v>
      </c>
      <c r="H44">
        <f t="shared" si="2"/>
        <v>1.2087890663079292E-2</v>
      </c>
      <c r="I44">
        <f t="shared" si="3"/>
        <v>12.087890663079291</v>
      </c>
      <c r="J44">
        <f t="shared" si="4"/>
        <v>1.7014270032930844E-2</v>
      </c>
      <c r="K44">
        <f t="shared" si="5"/>
        <v>17.014270032930842</v>
      </c>
    </row>
    <row r="45" spans="4:11" x14ac:dyDescent="0.25">
      <c r="D45">
        <v>3.99</v>
      </c>
      <c r="E45">
        <v>3.3000000000000002E-2</v>
      </c>
      <c r="F45">
        <f t="shared" si="0"/>
        <v>0.18508096750880296</v>
      </c>
      <c r="G45">
        <f t="shared" si="1"/>
        <v>18.508096750880295</v>
      </c>
      <c r="H45">
        <f t="shared" si="2"/>
        <v>1.2867754576826344E-2</v>
      </c>
      <c r="I45">
        <f t="shared" si="3"/>
        <v>12.867754576826345</v>
      </c>
      <c r="J45">
        <f t="shared" si="4"/>
        <v>1.8111964873765093E-2</v>
      </c>
      <c r="K45">
        <f t="shared" si="5"/>
        <v>18.111964873765093</v>
      </c>
    </row>
    <row r="46" spans="4:11" x14ac:dyDescent="0.25">
      <c r="D46">
        <v>4.07</v>
      </c>
      <c r="E46">
        <v>3.4000000000000002E-2</v>
      </c>
      <c r="F46">
        <f t="shared" si="0"/>
        <v>0.18879186410045826</v>
      </c>
      <c r="G46">
        <f t="shared" si="1"/>
        <v>18.879186410045822</v>
      </c>
      <c r="H46">
        <f t="shared" si="2"/>
        <v>1.325768653369987E-2</v>
      </c>
      <c r="I46">
        <f t="shared" si="3"/>
        <v>13.25768653369987</v>
      </c>
      <c r="J46">
        <f t="shared" si="4"/>
        <v>1.8660812294182219E-2</v>
      </c>
      <c r="K46">
        <f t="shared" si="5"/>
        <v>18.660812294182218</v>
      </c>
    </row>
    <row r="47" spans="4:11" x14ac:dyDescent="0.25">
      <c r="D47">
        <v>4.17</v>
      </c>
      <c r="E47">
        <v>3.4000000000000002E-2</v>
      </c>
      <c r="F47">
        <f t="shared" si="0"/>
        <v>0.19343048484002714</v>
      </c>
      <c r="G47">
        <f t="shared" si="1"/>
        <v>19.343048484002715</v>
      </c>
      <c r="H47">
        <f t="shared" si="2"/>
        <v>1.325768653369987E-2</v>
      </c>
      <c r="I47">
        <f t="shared" si="3"/>
        <v>13.25768653369987</v>
      </c>
      <c r="J47">
        <f t="shared" si="4"/>
        <v>1.8660812294182219E-2</v>
      </c>
      <c r="K47">
        <f t="shared" si="5"/>
        <v>18.660812294182218</v>
      </c>
    </row>
    <row r="48" spans="4:11" x14ac:dyDescent="0.25">
      <c r="D48">
        <v>4.22</v>
      </c>
      <c r="E48">
        <v>1E-3</v>
      </c>
      <c r="F48">
        <f t="shared" si="0"/>
        <v>0.19574979520981167</v>
      </c>
      <c r="G48">
        <f t="shared" si="1"/>
        <v>19.574979520981167</v>
      </c>
      <c r="H48">
        <f t="shared" si="2"/>
        <v>3.8993195687352556E-4</v>
      </c>
      <c r="I48">
        <f t="shared" si="3"/>
        <v>0.38993195687352555</v>
      </c>
      <c r="J48">
        <f t="shared" si="4"/>
        <v>5.4884742041712406E-4</v>
      </c>
      <c r="K48">
        <f t="shared" si="5"/>
        <v>0.54884742041712409</v>
      </c>
    </row>
    <row r="50" spans="4:6" x14ac:dyDescent="0.25">
      <c r="D50" t="s">
        <v>29</v>
      </c>
      <c r="E50">
        <f>E47/B8</f>
        <v>1.8660812294182219E-2</v>
      </c>
      <c r="F50" t="s">
        <v>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2"/>
  <sheetViews>
    <sheetView workbookViewId="0">
      <selection activeCell="F47" sqref="F47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7" bestFit="1" customWidth="1"/>
    <col min="7" max="7" width="23.625" bestFit="1" customWidth="1"/>
    <col min="8" max="8" width="11.625" bestFit="1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f>AVERAGE(11.3,11.27,11.27)</f>
        <v>11.280000000000001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35.437165132492872</v>
      </c>
      <c r="D2">
        <v>0</v>
      </c>
      <c r="E2">
        <v>0</v>
      </c>
      <c r="F2">
        <f xml:space="preserve"> 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f>AVERAGE(3.2,3.29,2.79,2.75)</f>
        <v>3.0075000000000003</v>
      </c>
      <c r="D3">
        <v>0.1</v>
      </c>
      <c r="E3">
        <v>0</v>
      </c>
      <c r="F3">
        <f t="shared" ref="F3:F40" si="0" xml:space="preserve"> ($B$2+(2*D3)-$B$2)/$B$6</f>
        <v>4.4557814338938954E-3</v>
      </c>
      <c r="G3">
        <f t="shared" ref="G3:G40" si="1">(100*(($B$2+(2*D3)-$B$2))/$B$6)</f>
        <v>0.44557814338938956</v>
      </c>
      <c r="H3">
        <f t="shared" ref="H3:H40" si="2">(E3/(2*$B$3*$B$4))</f>
        <v>0</v>
      </c>
      <c r="I3">
        <f t="shared" ref="I3:I40" si="3">H3*1000</f>
        <v>0</v>
      </c>
      <c r="J3">
        <f t="shared" ref="J3:J40" si="4">(E3/$B$8)</f>
        <v>0</v>
      </c>
      <c r="K3">
        <f t="shared" ref="K3:K40" si="5">J3*1000</f>
        <v>0</v>
      </c>
    </row>
    <row r="4" spans="1:11" x14ac:dyDescent="0.25">
      <c r="A4" t="s">
        <v>5</v>
      </c>
      <c r="B4">
        <f>AVERAGE(1.23,1.14,0.8)</f>
        <v>1.0566666666666666</v>
      </c>
      <c r="D4">
        <v>0.17</v>
      </c>
      <c r="E4">
        <v>1E-3</v>
      </c>
      <c r="F4">
        <f t="shared" si="0"/>
        <v>7.5748284376195903E-3</v>
      </c>
      <c r="G4">
        <f t="shared" si="1"/>
        <v>0.75748284376195907</v>
      </c>
      <c r="H4">
        <f t="shared" si="2"/>
        <v>1.5733536820409542E-4</v>
      </c>
      <c r="I4">
        <f t="shared" si="3"/>
        <v>0.15733536820409544</v>
      </c>
      <c r="J4">
        <f t="shared" si="4"/>
        <v>2.087246921310791E-4</v>
      </c>
      <c r="K4">
        <f t="shared" si="5"/>
        <v>0.20872469213107911</v>
      </c>
    </row>
    <row r="5" spans="1:11" x14ac:dyDescent="0.25">
      <c r="A5" t="s">
        <v>2</v>
      </c>
      <c r="B5">
        <f>(B1+B3)</f>
        <v>14.287500000000001</v>
      </c>
      <c r="D5">
        <v>0.26</v>
      </c>
      <c r="E5">
        <v>3.0000000000000001E-3</v>
      </c>
      <c r="F5">
        <f t="shared" si="0"/>
        <v>1.1585031728124034E-2</v>
      </c>
      <c r="G5">
        <f t="shared" si="1"/>
        <v>1.1585031728124033</v>
      </c>
      <c r="H5">
        <f t="shared" si="2"/>
        <v>4.720061046122863E-4</v>
      </c>
      <c r="I5">
        <f t="shared" si="3"/>
        <v>0.47200610461228631</v>
      </c>
      <c r="J5">
        <f t="shared" si="4"/>
        <v>6.2617407639323729E-4</v>
      </c>
      <c r="K5">
        <f t="shared" si="5"/>
        <v>0.6261740763932373</v>
      </c>
    </row>
    <row r="6" spans="1:11" x14ac:dyDescent="0.25">
      <c r="A6" t="s">
        <v>3</v>
      </c>
      <c r="B6">
        <f>PI()*B5</f>
        <v>44.885505038164176</v>
      </c>
      <c r="D6">
        <v>0.36</v>
      </c>
      <c r="E6">
        <v>4.0000000000000001E-3</v>
      </c>
      <c r="F6">
        <f t="shared" si="0"/>
        <v>1.6040813162017772E-2</v>
      </c>
      <c r="G6">
        <f t="shared" si="1"/>
        <v>1.6040813162017771</v>
      </c>
      <c r="H6">
        <f t="shared" si="2"/>
        <v>6.293414728163817E-4</v>
      </c>
      <c r="I6">
        <f t="shared" si="3"/>
        <v>0.62934147281638175</v>
      </c>
      <c r="J6">
        <f t="shared" si="4"/>
        <v>8.3489876852431638E-4</v>
      </c>
      <c r="K6">
        <f t="shared" si="5"/>
        <v>0.83489876852431644</v>
      </c>
    </row>
    <row r="7" spans="1:11" x14ac:dyDescent="0.25">
      <c r="D7">
        <v>0.44</v>
      </c>
      <c r="E7">
        <v>5.0000000000000001E-3</v>
      </c>
      <c r="F7">
        <f t="shared" si="0"/>
        <v>1.960543830913292E-2</v>
      </c>
      <c r="G7">
        <f t="shared" si="1"/>
        <v>1.9605438309132919</v>
      </c>
      <c r="H7">
        <f t="shared" si="2"/>
        <v>7.8667684102047715E-4</v>
      </c>
      <c r="I7">
        <f t="shared" si="3"/>
        <v>0.78667684102047719</v>
      </c>
      <c r="J7">
        <f t="shared" si="4"/>
        <v>1.0436234606553954E-3</v>
      </c>
      <c r="K7">
        <f t="shared" si="5"/>
        <v>1.0436234606553954</v>
      </c>
    </row>
    <row r="8" spans="1:11" x14ac:dyDescent="0.25">
      <c r="A8" t="s">
        <v>22</v>
      </c>
      <c r="B8">
        <f>2.361+2.43</f>
        <v>4.7910000000000004</v>
      </c>
      <c r="D8">
        <v>0.54</v>
      </c>
      <c r="E8">
        <v>8.9999999999999993E-3</v>
      </c>
      <c r="F8">
        <f t="shared" si="0"/>
        <v>2.4061219743026656E-2</v>
      </c>
      <c r="G8">
        <f t="shared" si="1"/>
        <v>2.4061219743026654</v>
      </c>
      <c r="H8">
        <f t="shared" si="2"/>
        <v>1.4160183138368589E-3</v>
      </c>
      <c r="I8">
        <f t="shared" si="3"/>
        <v>1.4160183138368589</v>
      </c>
      <c r="J8">
        <f t="shared" si="4"/>
        <v>1.8785222291797118E-3</v>
      </c>
      <c r="K8">
        <f t="shared" si="5"/>
        <v>1.8785222291797117</v>
      </c>
    </row>
    <row r="9" spans="1:11" x14ac:dyDescent="0.25">
      <c r="D9">
        <v>0.62</v>
      </c>
      <c r="E9">
        <v>8.9999999999999993E-3</v>
      </c>
      <c r="F9">
        <f t="shared" si="0"/>
        <v>2.7625844890141804E-2</v>
      </c>
      <c r="G9">
        <f t="shared" si="1"/>
        <v>2.7625844890141802</v>
      </c>
      <c r="H9">
        <f t="shared" si="2"/>
        <v>1.4160183138368589E-3</v>
      </c>
      <c r="I9">
        <f t="shared" si="3"/>
        <v>1.4160183138368589</v>
      </c>
      <c r="J9">
        <f t="shared" si="4"/>
        <v>1.8785222291797118E-3</v>
      </c>
      <c r="K9">
        <f t="shared" si="5"/>
        <v>1.8785222291797117</v>
      </c>
    </row>
    <row r="10" spans="1:11" x14ac:dyDescent="0.25">
      <c r="D10">
        <v>0.73</v>
      </c>
      <c r="E10">
        <v>0.01</v>
      </c>
      <c r="F10">
        <f t="shared" si="0"/>
        <v>3.2527204467424992E-2</v>
      </c>
      <c r="G10">
        <f t="shared" si="1"/>
        <v>3.2527204467424995</v>
      </c>
      <c r="H10">
        <f t="shared" si="2"/>
        <v>1.5733536820409543E-3</v>
      </c>
      <c r="I10">
        <f t="shared" si="3"/>
        <v>1.5733536820409544</v>
      </c>
      <c r="J10">
        <f t="shared" si="4"/>
        <v>2.0872469213107907E-3</v>
      </c>
      <c r="K10">
        <f t="shared" si="5"/>
        <v>2.0872469213107907</v>
      </c>
    </row>
    <row r="11" spans="1:11" x14ac:dyDescent="0.25">
      <c r="D11">
        <v>0.83</v>
      </c>
      <c r="E11">
        <v>1.2E-2</v>
      </c>
      <c r="F11">
        <f t="shared" si="0"/>
        <v>3.6982985901318731E-2</v>
      </c>
      <c r="G11">
        <f t="shared" si="1"/>
        <v>3.698298590131873</v>
      </c>
      <c r="H11">
        <f t="shared" si="2"/>
        <v>1.8880244184491452E-3</v>
      </c>
      <c r="I11">
        <f t="shared" si="3"/>
        <v>1.8880244184491453</v>
      </c>
      <c r="J11">
        <f t="shared" si="4"/>
        <v>2.5046963055729492E-3</v>
      </c>
      <c r="K11">
        <f t="shared" si="5"/>
        <v>2.5046963055729492</v>
      </c>
    </row>
    <row r="12" spans="1:11" x14ac:dyDescent="0.25">
      <c r="D12">
        <v>0.94</v>
      </c>
      <c r="E12">
        <v>1.4E-2</v>
      </c>
      <c r="F12">
        <f t="shared" si="0"/>
        <v>4.1884345478602078E-2</v>
      </c>
      <c r="G12">
        <f t="shared" si="1"/>
        <v>4.1884345478602079</v>
      </c>
      <c r="H12">
        <f t="shared" si="2"/>
        <v>2.2026951548573363E-3</v>
      </c>
      <c r="I12">
        <f t="shared" si="3"/>
        <v>2.2026951548573361</v>
      </c>
      <c r="J12">
        <f t="shared" si="4"/>
        <v>2.9221456898351071E-3</v>
      </c>
      <c r="K12">
        <f t="shared" si="5"/>
        <v>2.9221456898351073</v>
      </c>
    </row>
    <row r="13" spans="1:11" x14ac:dyDescent="0.25">
      <c r="D13">
        <v>1.03</v>
      </c>
      <c r="E13">
        <v>1.6E-2</v>
      </c>
      <c r="F13">
        <f t="shared" si="0"/>
        <v>4.5894548769106522E-2</v>
      </c>
      <c r="G13">
        <f t="shared" si="1"/>
        <v>4.5894548769106525</v>
      </c>
      <c r="H13">
        <f t="shared" si="2"/>
        <v>2.5173658912655268E-3</v>
      </c>
      <c r="I13">
        <f t="shared" si="3"/>
        <v>2.517365891265527</v>
      </c>
      <c r="J13">
        <f t="shared" si="4"/>
        <v>3.3395950740972655E-3</v>
      </c>
      <c r="K13">
        <f t="shared" si="5"/>
        <v>3.3395950740972657</v>
      </c>
    </row>
    <row r="14" spans="1:11" x14ac:dyDescent="0.25">
      <c r="D14">
        <v>1.1200000000000001</v>
      </c>
      <c r="E14">
        <v>1.7999999999999999E-2</v>
      </c>
      <c r="F14">
        <f t="shared" si="0"/>
        <v>4.9904752059610966E-2</v>
      </c>
      <c r="G14">
        <f t="shared" si="1"/>
        <v>4.9904752059610962</v>
      </c>
      <c r="H14">
        <f t="shared" si="2"/>
        <v>2.8320366276737177E-3</v>
      </c>
      <c r="I14">
        <f t="shared" si="3"/>
        <v>2.8320366276737179</v>
      </c>
      <c r="J14">
        <f t="shared" si="4"/>
        <v>3.7570444583594235E-3</v>
      </c>
      <c r="K14">
        <f t="shared" si="5"/>
        <v>3.7570444583594234</v>
      </c>
    </row>
    <row r="15" spans="1:11" x14ac:dyDescent="0.25">
      <c r="D15">
        <v>1.23</v>
      </c>
      <c r="E15">
        <v>2.1999999999999999E-2</v>
      </c>
      <c r="F15">
        <f t="shared" si="0"/>
        <v>5.4806111636894153E-2</v>
      </c>
      <c r="G15">
        <f t="shared" si="1"/>
        <v>5.4806111636894155</v>
      </c>
      <c r="H15">
        <f t="shared" si="2"/>
        <v>3.4613781004900995E-3</v>
      </c>
      <c r="I15">
        <f t="shared" si="3"/>
        <v>3.4613781004900996</v>
      </c>
      <c r="J15">
        <f t="shared" si="4"/>
        <v>4.5919432268837395E-3</v>
      </c>
      <c r="K15">
        <f t="shared" si="5"/>
        <v>4.5919432268837399</v>
      </c>
    </row>
    <row r="16" spans="1:11" x14ac:dyDescent="0.25">
      <c r="D16">
        <v>1.33</v>
      </c>
      <c r="E16">
        <v>2.4E-2</v>
      </c>
      <c r="F16">
        <f t="shared" si="0"/>
        <v>5.9261893070788052E-2</v>
      </c>
      <c r="G16">
        <f t="shared" si="1"/>
        <v>5.9261893070788041</v>
      </c>
      <c r="H16">
        <f t="shared" si="2"/>
        <v>3.7760488368982904E-3</v>
      </c>
      <c r="I16">
        <f t="shared" si="3"/>
        <v>3.7760488368982905</v>
      </c>
      <c r="J16">
        <f t="shared" si="4"/>
        <v>5.0093926111458983E-3</v>
      </c>
      <c r="K16">
        <f t="shared" si="5"/>
        <v>5.0093926111458984</v>
      </c>
    </row>
    <row r="17" spans="4:11" x14ac:dyDescent="0.25">
      <c r="D17">
        <v>1.43</v>
      </c>
      <c r="E17">
        <v>2.7E-2</v>
      </c>
      <c r="F17">
        <f t="shared" si="0"/>
        <v>6.3717674504681784E-2</v>
      </c>
      <c r="G17">
        <f t="shared" si="1"/>
        <v>6.3717674504681785</v>
      </c>
      <c r="H17">
        <f t="shared" si="2"/>
        <v>4.2480549415105763E-3</v>
      </c>
      <c r="I17">
        <f t="shared" si="3"/>
        <v>4.2480549415105759</v>
      </c>
      <c r="J17">
        <f t="shared" si="4"/>
        <v>5.6355666875391357E-3</v>
      </c>
      <c r="K17">
        <f t="shared" si="5"/>
        <v>5.6355666875391357</v>
      </c>
    </row>
    <row r="18" spans="4:11" x14ac:dyDescent="0.25">
      <c r="D18">
        <v>1.52</v>
      </c>
      <c r="E18">
        <v>0.03</v>
      </c>
      <c r="F18">
        <f t="shared" si="0"/>
        <v>6.7727877795186228E-2</v>
      </c>
      <c r="G18">
        <f t="shared" si="1"/>
        <v>6.7727877795186222</v>
      </c>
      <c r="H18">
        <f t="shared" si="2"/>
        <v>4.7200610461228627E-3</v>
      </c>
      <c r="I18">
        <f t="shared" si="3"/>
        <v>4.7200610461228623</v>
      </c>
      <c r="J18">
        <f t="shared" si="4"/>
        <v>6.2617407639323722E-3</v>
      </c>
      <c r="K18">
        <f t="shared" si="5"/>
        <v>6.2617407639323721</v>
      </c>
    </row>
    <row r="19" spans="4:11" x14ac:dyDescent="0.25">
      <c r="D19">
        <v>1.62</v>
      </c>
      <c r="E19">
        <v>3.4000000000000002E-2</v>
      </c>
      <c r="F19">
        <f t="shared" si="0"/>
        <v>7.2183659229080127E-2</v>
      </c>
      <c r="G19">
        <f t="shared" si="1"/>
        <v>7.2183659229080135</v>
      </c>
      <c r="H19">
        <f t="shared" si="2"/>
        <v>5.3494025189392454E-3</v>
      </c>
      <c r="I19">
        <f t="shared" si="3"/>
        <v>5.3494025189392458</v>
      </c>
      <c r="J19">
        <f t="shared" si="4"/>
        <v>7.0966395324566899E-3</v>
      </c>
      <c r="K19">
        <f t="shared" si="5"/>
        <v>7.09663953245669</v>
      </c>
    </row>
    <row r="20" spans="4:11" x14ac:dyDescent="0.25">
      <c r="D20">
        <v>1.74</v>
      </c>
      <c r="E20">
        <v>3.6999999999999998E-2</v>
      </c>
      <c r="F20">
        <f t="shared" si="0"/>
        <v>7.7530596949752603E-2</v>
      </c>
      <c r="G20">
        <f t="shared" si="1"/>
        <v>7.7530596949752599</v>
      </c>
      <c r="H20">
        <f t="shared" si="2"/>
        <v>5.8214086235515309E-3</v>
      </c>
      <c r="I20">
        <f t="shared" si="3"/>
        <v>5.8214086235515312</v>
      </c>
      <c r="J20">
        <f t="shared" si="4"/>
        <v>7.7228136088499256E-3</v>
      </c>
      <c r="K20">
        <f t="shared" si="5"/>
        <v>7.7228136088499255</v>
      </c>
    </row>
    <row r="21" spans="4:11" x14ac:dyDescent="0.25">
      <c r="D21">
        <v>1.84</v>
      </c>
      <c r="E21">
        <v>4.1000000000000002E-2</v>
      </c>
      <c r="F21">
        <f t="shared" si="0"/>
        <v>8.1986378383646502E-2</v>
      </c>
      <c r="G21">
        <f t="shared" si="1"/>
        <v>8.1986378383646503</v>
      </c>
      <c r="H21">
        <f t="shared" si="2"/>
        <v>6.4507500963679127E-3</v>
      </c>
      <c r="I21">
        <f t="shared" si="3"/>
        <v>6.450750096367913</v>
      </c>
      <c r="J21">
        <f t="shared" si="4"/>
        <v>8.5577123773742433E-3</v>
      </c>
      <c r="K21">
        <f t="shared" si="5"/>
        <v>8.5577123773742425</v>
      </c>
    </row>
    <row r="22" spans="4:11" x14ac:dyDescent="0.25">
      <c r="D22">
        <v>1.92</v>
      </c>
      <c r="E22">
        <v>4.3999999999999997E-2</v>
      </c>
      <c r="F22">
        <f t="shared" si="0"/>
        <v>8.5551003530761491E-2</v>
      </c>
      <c r="G22">
        <f t="shared" si="1"/>
        <v>8.5551003530761509</v>
      </c>
      <c r="H22">
        <f t="shared" si="2"/>
        <v>6.922756200980199E-3</v>
      </c>
      <c r="I22">
        <f t="shared" si="3"/>
        <v>6.9227562009801993</v>
      </c>
      <c r="J22">
        <f t="shared" si="4"/>
        <v>9.1838864537674789E-3</v>
      </c>
      <c r="K22">
        <f t="shared" si="5"/>
        <v>9.1838864537674798</v>
      </c>
    </row>
    <row r="23" spans="4:11" x14ac:dyDescent="0.25">
      <c r="D23">
        <v>2</v>
      </c>
      <c r="E23">
        <v>4.7E-2</v>
      </c>
      <c r="F23">
        <f t="shared" si="0"/>
        <v>8.9115628677876646E-2</v>
      </c>
      <c r="G23">
        <f t="shared" si="1"/>
        <v>8.9115628677876639</v>
      </c>
      <c r="H23">
        <f t="shared" si="2"/>
        <v>7.3947623055924854E-3</v>
      </c>
      <c r="I23">
        <f t="shared" si="3"/>
        <v>7.3947623055924856</v>
      </c>
      <c r="J23">
        <f t="shared" si="4"/>
        <v>9.8100605301607181E-3</v>
      </c>
      <c r="K23">
        <f t="shared" si="5"/>
        <v>9.8100605301607189</v>
      </c>
    </row>
    <row r="24" spans="4:11" x14ac:dyDescent="0.25">
      <c r="D24">
        <v>2.11</v>
      </c>
      <c r="E24">
        <v>0.05</v>
      </c>
      <c r="F24">
        <f t="shared" si="0"/>
        <v>9.4016988255159833E-2</v>
      </c>
      <c r="G24">
        <f t="shared" si="1"/>
        <v>9.4016988255159841</v>
      </c>
      <c r="H24">
        <f t="shared" si="2"/>
        <v>7.8667684102047726E-3</v>
      </c>
      <c r="I24">
        <f t="shared" si="3"/>
        <v>7.8667684102047728</v>
      </c>
      <c r="J24">
        <f t="shared" si="4"/>
        <v>1.0436234606553955E-2</v>
      </c>
      <c r="K24">
        <f t="shared" si="5"/>
        <v>10.436234606553956</v>
      </c>
    </row>
    <row r="25" spans="4:11" x14ac:dyDescent="0.25">
      <c r="D25">
        <v>2.2200000000000002</v>
      </c>
      <c r="E25">
        <v>5.3999999999999999E-2</v>
      </c>
      <c r="F25">
        <f t="shared" si="0"/>
        <v>9.8918347832443021E-2</v>
      </c>
      <c r="G25">
        <f t="shared" si="1"/>
        <v>9.8918347832443025</v>
      </c>
      <c r="H25">
        <f t="shared" si="2"/>
        <v>8.4961098830211527E-3</v>
      </c>
      <c r="I25">
        <f t="shared" si="3"/>
        <v>8.4961098830211519</v>
      </c>
      <c r="J25">
        <f t="shared" si="4"/>
        <v>1.1271133375078271E-2</v>
      </c>
      <c r="K25">
        <f t="shared" si="5"/>
        <v>11.271133375078271</v>
      </c>
    </row>
    <row r="26" spans="4:11" x14ac:dyDescent="0.25">
      <c r="D26">
        <v>2.31</v>
      </c>
      <c r="E26">
        <v>5.7000000000000002E-2</v>
      </c>
      <c r="F26">
        <f t="shared" si="0"/>
        <v>0.10292855112294746</v>
      </c>
      <c r="G26">
        <f t="shared" si="1"/>
        <v>10.292855112294747</v>
      </c>
      <c r="H26">
        <f t="shared" si="2"/>
        <v>8.9681159876334408E-3</v>
      </c>
      <c r="I26">
        <f t="shared" si="3"/>
        <v>8.9681159876334409</v>
      </c>
      <c r="J26">
        <f t="shared" si="4"/>
        <v>1.1897307451471509E-2</v>
      </c>
      <c r="K26">
        <f t="shared" si="5"/>
        <v>11.897307451471509</v>
      </c>
    </row>
    <row r="27" spans="4:11" x14ac:dyDescent="0.25">
      <c r="D27">
        <v>2.4300000000000002</v>
      </c>
      <c r="E27">
        <v>6.2E-2</v>
      </c>
      <c r="F27">
        <f t="shared" si="0"/>
        <v>0.10827548884362011</v>
      </c>
      <c r="G27">
        <f t="shared" si="1"/>
        <v>10.827548884362011</v>
      </c>
      <c r="H27">
        <f t="shared" si="2"/>
        <v>9.7547928286539163E-3</v>
      </c>
      <c r="I27">
        <f t="shared" si="3"/>
        <v>9.7547928286539172</v>
      </c>
      <c r="J27">
        <f t="shared" si="4"/>
        <v>1.2940930912126903E-2</v>
      </c>
      <c r="K27">
        <f t="shared" si="5"/>
        <v>12.940930912126904</v>
      </c>
    </row>
    <row r="28" spans="4:11" x14ac:dyDescent="0.25">
      <c r="D28">
        <v>2.5499999999999998</v>
      </c>
      <c r="E28">
        <v>6.6000000000000003E-2</v>
      </c>
      <c r="F28">
        <f t="shared" si="0"/>
        <v>0.11362242656429275</v>
      </c>
      <c r="G28">
        <f t="shared" si="1"/>
        <v>11.362242656429274</v>
      </c>
      <c r="H28">
        <f t="shared" si="2"/>
        <v>1.03841343014703E-2</v>
      </c>
      <c r="I28">
        <f t="shared" si="3"/>
        <v>10.384134301470301</v>
      </c>
      <c r="J28">
        <f t="shared" si="4"/>
        <v>1.3775829680651221E-2</v>
      </c>
      <c r="K28">
        <f t="shared" si="5"/>
        <v>13.775829680651221</v>
      </c>
    </row>
    <row r="29" spans="4:11" x14ac:dyDescent="0.25">
      <c r="D29">
        <v>2.64</v>
      </c>
      <c r="E29">
        <v>7.0999999999999994E-2</v>
      </c>
      <c r="F29">
        <f t="shared" si="0"/>
        <v>0.11763262985479719</v>
      </c>
      <c r="G29">
        <f t="shared" si="1"/>
        <v>11.76326298547972</v>
      </c>
      <c r="H29">
        <f t="shared" si="2"/>
        <v>1.1170811142490775E-2</v>
      </c>
      <c r="I29">
        <f t="shared" si="3"/>
        <v>11.170811142490775</v>
      </c>
      <c r="J29">
        <f t="shared" si="4"/>
        <v>1.4819453141306614E-2</v>
      </c>
      <c r="K29">
        <f t="shared" si="5"/>
        <v>14.819453141306614</v>
      </c>
    </row>
    <row r="30" spans="4:11" x14ac:dyDescent="0.25">
      <c r="D30">
        <v>2.75</v>
      </c>
      <c r="E30">
        <v>7.4999999999999997E-2</v>
      </c>
      <c r="F30">
        <f t="shared" si="0"/>
        <v>0.12253398943208038</v>
      </c>
      <c r="G30">
        <f t="shared" si="1"/>
        <v>12.253398943208039</v>
      </c>
      <c r="H30">
        <f t="shared" si="2"/>
        <v>1.1800152615307157E-2</v>
      </c>
      <c r="I30">
        <f t="shared" si="3"/>
        <v>11.800152615307157</v>
      </c>
      <c r="J30">
        <f t="shared" si="4"/>
        <v>1.565435190983093E-2</v>
      </c>
      <c r="K30">
        <f t="shared" si="5"/>
        <v>15.654351909830929</v>
      </c>
    </row>
    <row r="31" spans="4:11" x14ac:dyDescent="0.25">
      <c r="D31">
        <v>2.88</v>
      </c>
      <c r="E31">
        <v>8.3000000000000004E-2</v>
      </c>
      <c r="F31">
        <f t="shared" si="0"/>
        <v>0.12832650529614231</v>
      </c>
      <c r="G31">
        <f t="shared" si="1"/>
        <v>12.832650529614231</v>
      </c>
      <c r="H31">
        <f t="shared" si="2"/>
        <v>1.3058835560939923E-2</v>
      </c>
      <c r="I31">
        <f t="shared" si="3"/>
        <v>13.058835560939922</v>
      </c>
      <c r="J31">
        <f t="shared" si="4"/>
        <v>1.7324149446879565E-2</v>
      </c>
      <c r="K31">
        <f t="shared" si="5"/>
        <v>17.324149446879566</v>
      </c>
    </row>
    <row r="32" spans="4:11" x14ac:dyDescent="0.25">
      <c r="D32">
        <v>2.96</v>
      </c>
      <c r="E32">
        <v>8.5999999999999993E-2</v>
      </c>
      <c r="F32">
        <f t="shared" si="0"/>
        <v>0.13189113044325748</v>
      </c>
      <c r="G32">
        <f t="shared" si="1"/>
        <v>13.189113044325747</v>
      </c>
      <c r="H32">
        <f t="shared" si="2"/>
        <v>1.3530841665552205E-2</v>
      </c>
      <c r="I32">
        <f t="shared" si="3"/>
        <v>13.530841665552206</v>
      </c>
      <c r="J32">
        <f t="shared" si="4"/>
        <v>1.7950323523272801E-2</v>
      </c>
      <c r="K32">
        <f t="shared" si="5"/>
        <v>17.9503235232728</v>
      </c>
    </row>
    <row r="33" spans="4:11" x14ac:dyDescent="0.25">
      <c r="D33">
        <v>3.03</v>
      </c>
      <c r="E33">
        <v>0.09</v>
      </c>
      <c r="F33">
        <f t="shared" si="0"/>
        <v>0.13501017744698315</v>
      </c>
      <c r="G33">
        <f t="shared" si="1"/>
        <v>13.501017744698316</v>
      </c>
      <c r="H33">
        <f t="shared" si="2"/>
        <v>1.4160183138368589E-2</v>
      </c>
      <c r="I33">
        <f t="shared" si="3"/>
        <v>14.160183138368589</v>
      </c>
      <c r="J33">
        <f t="shared" si="4"/>
        <v>1.8785222291797118E-2</v>
      </c>
      <c r="K33">
        <f t="shared" si="5"/>
        <v>18.785222291797119</v>
      </c>
    </row>
    <row r="34" spans="4:11" x14ac:dyDescent="0.25">
      <c r="D34">
        <v>3.14</v>
      </c>
      <c r="E34">
        <v>9.5000000000000001E-2</v>
      </c>
      <c r="F34">
        <f t="shared" si="0"/>
        <v>0.13991153702426634</v>
      </c>
      <c r="G34">
        <f t="shared" si="1"/>
        <v>13.991153702426635</v>
      </c>
      <c r="H34">
        <f t="shared" si="2"/>
        <v>1.4946859979389066E-2</v>
      </c>
      <c r="I34">
        <f t="shared" si="3"/>
        <v>14.946859979389066</v>
      </c>
      <c r="J34">
        <f t="shared" si="4"/>
        <v>1.9828845752452515E-2</v>
      </c>
      <c r="K34">
        <f t="shared" si="5"/>
        <v>19.828845752452516</v>
      </c>
    </row>
    <row r="35" spans="4:11" x14ac:dyDescent="0.25">
      <c r="D35">
        <v>3.24</v>
      </c>
      <c r="E35">
        <v>0.10100000000000001</v>
      </c>
      <c r="F35">
        <f t="shared" si="0"/>
        <v>0.14436731845816009</v>
      </c>
      <c r="G35">
        <f t="shared" si="1"/>
        <v>14.436731845816009</v>
      </c>
      <c r="H35">
        <f t="shared" si="2"/>
        <v>1.5890872188613639E-2</v>
      </c>
      <c r="I35">
        <f t="shared" si="3"/>
        <v>15.890872188613638</v>
      </c>
      <c r="J35">
        <f t="shared" si="4"/>
        <v>2.1081193905238989E-2</v>
      </c>
      <c r="K35">
        <f t="shared" si="5"/>
        <v>21.08119390523899</v>
      </c>
    </row>
    <row r="36" spans="4:11" x14ac:dyDescent="0.25">
      <c r="D36">
        <v>3.33</v>
      </c>
      <c r="E36">
        <v>0.106</v>
      </c>
      <c r="F36">
        <f t="shared" si="0"/>
        <v>0.1483775217486647</v>
      </c>
      <c r="G36">
        <f t="shared" si="1"/>
        <v>14.837752174866468</v>
      </c>
      <c r="H36">
        <f t="shared" si="2"/>
        <v>1.6677549029634114E-2</v>
      </c>
      <c r="I36">
        <f t="shared" si="3"/>
        <v>16.677549029634115</v>
      </c>
      <c r="J36">
        <f t="shared" si="4"/>
        <v>2.2124817365894382E-2</v>
      </c>
      <c r="K36">
        <f t="shared" si="5"/>
        <v>22.124817365894383</v>
      </c>
    </row>
    <row r="37" spans="4:11" x14ac:dyDescent="0.25">
      <c r="D37">
        <v>3.45</v>
      </c>
      <c r="E37">
        <v>0.112</v>
      </c>
      <c r="F37">
        <f t="shared" si="0"/>
        <v>0.15372445946933719</v>
      </c>
      <c r="G37">
        <f t="shared" si="1"/>
        <v>15.372445946933718</v>
      </c>
      <c r="H37">
        <f t="shared" si="2"/>
        <v>1.7621561238858691E-2</v>
      </c>
      <c r="I37">
        <f t="shared" si="3"/>
        <v>17.621561238858689</v>
      </c>
      <c r="J37">
        <f t="shared" si="4"/>
        <v>2.3377165518680857E-2</v>
      </c>
      <c r="K37">
        <f t="shared" si="5"/>
        <v>23.377165518680858</v>
      </c>
    </row>
    <row r="38" spans="4:11" x14ac:dyDescent="0.25">
      <c r="D38">
        <v>3.54</v>
      </c>
      <c r="E38">
        <v>0.11799999999999999</v>
      </c>
      <c r="F38">
        <f t="shared" si="0"/>
        <v>0.15773466275984163</v>
      </c>
      <c r="G38">
        <f t="shared" si="1"/>
        <v>15.773466275984161</v>
      </c>
      <c r="H38">
        <f t="shared" si="2"/>
        <v>1.856557344808326E-2</v>
      </c>
      <c r="I38">
        <f t="shared" si="3"/>
        <v>18.56557344808326</v>
      </c>
      <c r="J38">
        <f t="shared" si="4"/>
        <v>2.4629513671467332E-2</v>
      </c>
      <c r="K38">
        <f t="shared" si="5"/>
        <v>24.629513671467333</v>
      </c>
    </row>
    <row r="39" spans="4:11" x14ac:dyDescent="0.25">
      <c r="D39">
        <v>3.58</v>
      </c>
      <c r="E39">
        <v>0.12</v>
      </c>
      <c r="F39">
        <f t="shared" si="0"/>
        <v>0.15951697533339929</v>
      </c>
      <c r="G39">
        <f t="shared" si="1"/>
        <v>15.951697533339926</v>
      </c>
      <c r="H39">
        <f t="shared" si="2"/>
        <v>1.8880244184491451E-2</v>
      </c>
      <c r="I39">
        <f t="shared" si="3"/>
        <v>18.880244184491449</v>
      </c>
      <c r="J39">
        <f t="shared" si="4"/>
        <v>2.5046963055729489E-2</v>
      </c>
      <c r="K39">
        <f t="shared" si="5"/>
        <v>25.046963055729488</v>
      </c>
    </row>
    <row r="40" spans="4:11" x14ac:dyDescent="0.25">
      <c r="D40">
        <v>3.62</v>
      </c>
      <c r="E40">
        <v>1.7000000000000001E-2</v>
      </c>
      <c r="F40">
        <f t="shared" si="0"/>
        <v>0.16129928790695677</v>
      </c>
      <c r="G40">
        <f t="shared" si="1"/>
        <v>16.129928790695679</v>
      </c>
      <c r="H40">
        <f t="shared" si="2"/>
        <v>2.6747012594696227E-3</v>
      </c>
      <c r="I40">
        <f t="shared" si="3"/>
        <v>2.6747012594696229</v>
      </c>
      <c r="J40">
        <f t="shared" si="4"/>
        <v>3.548319766228345E-3</v>
      </c>
      <c r="K40">
        <f t="shared" si="5"/>
        <v>3.548319766228345</v>
      </c>
    </row>
    <row r="42" spans="4:11" x14ac:dyDescent="0.25">
      <c r="D42" t="s">
        <v>29</v>
      </c>
      <c r="E42">
        <f>E39/B8</f>
        <v>2.5046963055729489E-2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46"/>
  <sheetViews>
    <sheetView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13.625" bestFit="1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9.3569999999999993</v>
      </c>
      <c r="D1" t="s">
        <v>7</v>
      </c>
      <c r="E1" t="s">
        <v>6</v>
      </c>
      <c r="F1" t="s">
        <v>13</v>
      </c>
      <c r="G1" t="s">
        <v>9</v>
      </c>
      <c r="H1" s="1" t="s">
        <v>10</v>
      </c>
      <c r="I1" s="1" t="s">
        <v>14</v>
      </c>
      <c r="J1" s="1" t="s">
        <v>24</v>
      </c>
      <c r="K1" s="1" t="s">
        <v>23</v>
      </c>
    </row>
    <row r="2" spans="1:11" x14ac:dyDescent="0.25">
      <c r="A2" t="s">
        <v>1</v>
      </c>
      <c r="B2">
        <f>PI()*B1</f>
        <v>29.395882459639694</v>
      </c>
      <c r="D2">
        <v>0</v>
      </c>
      <c r="E2">
        <v>0</v>
      </c>
      <c r="F2">
        <f xml:space="preserve"> 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3.35</v>
      </c>
      <c r="D3">
        <v>0.1</v>
      </c>
      <c r="E3">
        <v>0</v>
      </c>
      <c r="F3">
        <f t="shared" ref="F3:F44" si="0" xml:space="preserve"> ($B$2+(2*D3)-$B$2)/$B$6</f>
        <v>5.009992699831425E-3</v>
      </c>
      <c r="G3">
        <f t="shared" ref="G3:G44" si="1">(100*(($B$2+(2*D3)-$B$2))/$B$6)</f>
        <v>0.50099926998314248</v>
      </c>
      <c r="H3">
        <f t="shared" ref="H3:H44" si="2">(E3/(2*$B$3*$B$4))</f>
        <v>0</v>
      </c>
      <c r="I3">
        <f t="shared" ref="I3:I44" si="3">H3*1000</f>
        <v>0</v>
      </c>
      <c r="J3">
        <f t="shared" ref="J3:J44" si="4">(E3/$B$8)</f>
        <v>0</v>
      </c>
      <c r="K3">
        <f t="shared" ref="K3:K44" si="5">J3*1000</f>
        <v>0</v>
      </c>
    </row>
    <row r="4" spans="1:11" x14ac:dyDescent="0.25">
      <c r="A4" t="s">
        <v>5</v>
      </c>
      <c r="B4">
        <v>1.84</v>
      </c>
      <c r="D4">
        <v>0.21</v>
      </c>
      <c r="E4">
        <v>3.0000000000000001E-3</v>
      </c>
      <c r="F4">
        <f t="shared" si="0"/>
        <v>1.0520984669646074E-2</v>
      </c>
      <c r="G4">
        <f t="shared" si="1"/>
        <v>1.0520984669646072</v>
      </c>
      <c r="H4">
        <f t="shared" si="2"/>
        <v>2.4334847501622322E-4</v>
      </c>
      <c r="I4">
        <f t="shared" si="3"/>
        <v>0.24334847501622323</v>
      </c>
      <c r="J4">
        <f t="shared" si="4"/>
        <v>1.4238253440911246E-3</v>
      </c>
      <c r="K4">
        <f t="shared" si="5"/>
        <v>1.4238253440911246</v>
      </c>
    </row>
    <row r="5" spans="1:11" x14ac:dyDescent="0.25">
      <c r="A5" t="s">
        <v>2</v>
      </c>
      <c r="B5">
        <f>(B1+B3)</f>
        <v>12.706999999999999</v>
      </c>
      <c r="D5">
        <v>0.28999999999999998</v>
      </c>
      <c r="E5">
        <v>6.0000000000000001E-3</v>
      </c>
      <c r="F5">
        <f t="shared" si="0"/>
        <v>1.4528978829511142E-2</v>
      </c>
      <c r="G5">
        <f t="shared" si="1"/>
        <v>1.4528978829511141</v>
      </c>
      <c r="H5">
        <f t="shared" si="2"/>
        <v>4.8669695003244643E-4</v>
      </c>
      <c r="I5">
        <f t="shared" si="3"/>
        <v>0.48669695003244645</v>
      </c>
      <c r="J5">
        <f t="shared" si="4"/>
        <v>2.8476506881822492E-3</v>
      </c>
      <c r="K5">
        <f t="shared" si="5"/>
        <v>2.8476506881822492</v>
      </c>
    </row>
    <row r="6" spans="1:11" x14ac:dyDescent="0.25">
      <c r="A6" t="s">
        <v>3</v>
      </c>
      <c r="B6">
        <f>PI()*B5</f>
        <v>39.920217849165496</v>
      </c>
      <c r="D6">
        <v>0.35</v>
      </c>
      <c r="E6">
        <v>7.0000000000000001E-3</v>
      </c>
      <c r="F6">
        <f t="shared" si="0"/>
        <v>1.7534974449410032E-2</v>
      </c>
      <c r="G6">
        <f t="shared" si="1"/>
        <v>1.7534974449410032</v>
      </c>
      <c r="H6">
        <f t="shared" si="2"/>
        <v>5.6781310837118748E-4</v>
      </c>
      <c r="I6">
        <f t="shared" si="3"/>
        <v>0.56781310837118748</v>
      </c>
      <c r="J6">
        <f t="shared" si="4"/>
        <v>3.3222591362126242E-3</v>
      </c>
      <c r="K6">
        <f t="shared" si="5"/>
        <v>3.3222591362126241</v>
      </c>
    </row>
    <row r="7" spans="1:11" x14ac:dyDescent="0.25">
      <c r="D7">
        <v>0.44</v>
      </c>
      <c r="E7">
        <v>8.9999999999999993E-3</v>
      </c>
      <c r="F7">
        <f t="shared" si="0"/>
        <v>2.2043967879258324E-2</v>
      </c>
      <c r="G7">
        <f t="shared" si="1"/>
        <v>2.2043967879258322</v>
      </c>
      <c r="H7">
        <f t="shared" si="2"/>
        <v>7.3004542504866957E-4</v>
      </c>
      <c r="I7">
        <f t="shared" si="3"/>
        <v>0.73004542504866954</v>
      </c>
      <c r="J7">
        <f t="shared" si="4"/>
        <v>4.2714760322733738E-3</v>
      </c>
      <c r="K7">
        <f t="shared" si="5"/>
        <v>4.271476032273374</v>
      </c>
    </row>
    <row r="8" spans="1:11" x14ac:dyDescent="0.25">
      <c r="A8" t="s">
        <v>22</v>
      </c>
      <c r="B8">
        <f>1.075+1.032</f>
        <v>2.1070000000000002</v>
      </c>
      <c r="D8">
        <v>0.52</v>
      </c>
      <c r="E8">
        <v>1.2E-2</v>
      </c>
      <c r="F8">
        <f t="shared" si="0"/>
        <v>2.605196203912348E-2</v>
      </c>
      <c r="G8">
        <f t="shared" si="1"/>
        <v>2.6051962039123482</v>
      </c>
      <c r="H8">
        <f t="shared" si="2"/>
        <v>9.7339390006489287E-4</v>
      </c>
      <c r="I8">
        <f t="shared" si="3"/>
        <v>0.9733939000648929</v>
      </c>
      <c r="J8">
        <f t="shared" si="4"/>
        <v>5.6953013763644984E-3</v>
      </c>
      <c r="K8">
        <f t="shared" si="5"/>
        <v>5.6953013763644984</v>
      </c>
    </row>
    <row r="9" spans="1:11" x14ac:dyDescent="0.25">
      <c r="D9">
        <v>0.63</v>
      </c>
      <c r="E9">
        <v>1.4E-2</v>
      </c>
      <c r="F9">
        <f t="shared" si="0"/>
        <v>3.1562954008938132E-2</v>
      </c>
      <c r="G9">
        <f t="shared" si="1"/>
        <v>3.1562954008938129</v>
      </c>
      <c r="H9">
        <f t="shared" si="2"/>
        <v>1.135626216742375E-3</v>
      </c>
      <c r="I9">
        <f t="shared" si="3"/>
        <v>1.135626216742375</v>
      </c>
      <c r="J9">
        <f t="shared" si="4"/>
        <v>6.6445182724252485E-3</v>
      </c>
      <c r="K9">
        <f t="shared" si="5"/>
        <v>6.6445182724252483</v>
      </c>
    </row>
    <row r="10" spans="1:11" x14ac:dyDescent="0.25">
      <c r="D10">
        <v>0.7</v>
      </c>
      <c r="E10">
        <v>1.7000000000000001E-2</v>
      </c>
      <c r="F10">
        <f t="shared" si="0"/>
        <v>3.5069948898820064E-2</v>
      </c>
      <c r="G10">
        <f t="shared" si="1"/>
        <v>3.5069948898820065</v>
      </c>
      <c r="H10">
        <f t="shared" si="2"/>
        <v>1.3789746917585984E-3</v>
      </c>
      <c r="I10">
        <f t="shared" si="3"/>
        <v>1.3789746917585983</v>
      </c>
      <c r="J10">
        <f t="shared" si="4"/>
        <v>8.0683436165163731E-3</v>
      </c>
      <c r="K10">
        <f t="shared" si="5"/>
        <v>8.0683436165163727</v>
      </c>
    </row>
    <row r="11" spans="1:11" x14ac:dyDescent="0.25">
      <c r="D11">
        <v>0.81</v>
      </c>
      <c r="E11">
        <v>2.3E-2</v>
      </c>
      <c r="F11">
        <f t="shared" si="0"/>
        <v>4.0580940868634716E-2</v>
      </c>
      <c r="G11">
        <f t="shared" si="1"/>
        <v>4.0580940868634716</v>
      </c>
      <c r="H11">
        <f t="shared" si="2"/>
        <v>1.8656716417910445E-3</v>
      </c>
      <c r="I11">
        <f t="shared" si="3"/>
        <v>1.8656716417910446</v>
      </c>
      <c r="J11">
        <f t="shared" si="4"/>
        <v>1.0915994304698622E-2</v>
      </c>
      <c r="K11">
        <f t="shared" si="5"/>
        <v>10.915994304698621</v>
      </c>
    </row>
    <row r="12" spans="1:11" x14ac:dyDescent="0.25">
      <c r="D12">
        <v>0.9</v>
      </c>
      <c r="E12">
        <v>2.8000000000000001E-2</v>
      </c>
      <c r="F12">
        <f t="shared" si="0"/>
        <v>4.5089934298483E-2</v>
      </c>
      <c r="G12">
        <f t="shared" si="1"/>
        <v>4.5089934298483003</v>
      </c>
      <c r="H12">
        <f t="shared" si="2"/>
        <v>2.2712524334847499E-3</v>
      </c>
      <c r="I12">
        <f t="shared" si="3"/>
        <v>2.2712524334847499</v>
      </c>
      <c r="J12">
        <f t="shared" si="4"/>
        <v>1.3289036544850497E-2</v>
      </c>
      <c r="K12">
        <f t="shared" si="5"/>
        <v>13.289036544850497</v>
      </c>
    </row>
    <row r="13" spans="1:11" x14ac:dyDescent="0.25">
      <c r="D13">
        <v>1.02</v>
      </c>
      <c r="E13">
        <v>3.4000000000000002E-2</v>
      </c>
      <c r="F13">
        <f t="shared" si="0"/>
        <v>5.1101925538280697E-2</v>
      </c>
      <c r="G13">
        <f t="shared" si="1"/>
        <v>5.1101925538280693</v>
      </c>
      <c r="H13">
        <f t="shared" si="2"/>
        <v>2.7579493835171967E-3</v>
      </c>
      <c r="I13">
        <f t="shared" si="3"/>
        <v>2.7579493835171967</v>
      </c>
      <c r="J13">
        <f t="shared" si="4"/>
        <v>1.6136687233032746E-2</v>
      </c>
      <c r="K13">
        <f t="shared" si="5"/>
        <v>16.136687233032745</v>
      </c>
    </row>
    <row r="14" spans="1:11" x14ac:dyDescent="0.25">
      <c r="D14">
        <v>1.1100000000000001</v>
      </c>
      <c r="E14">
        <v>3.9E-2</v>
      </c>
      <c r="F14">
        <f t="shared" si="0"/>
        <v>5.5610918968128989E-2</v>
      </c>
      <c r="G14">
        <f t="shared" si="1"/>
        <v>5.5610918968128988</v>
      </c>
      <c r="H14">
        <f t="shared" si="2"/>
        <v>3.1635301752109017E-3</v>
      </c>
      <c r="I14">
        <f t="shared" si="3"/>
        <v>3.1635301752109015</v>
      </c>
      <c r="J14">
        <f t="shared" si="4"/>
        <v>1.8509729473184623E-2</v>
      </c>
      <c r="K14">
        <f t="shared" si="5"/>
        <v>18.509729473184624</v>
      </c>
    </row>
    <row r="15" spans="1:11" x14ac:dyDescent="0.25">
      <c r="D15">
        <v>1.2</v>
      </c>
      <c r="E15">
        <v>4.5999999999999999E-2</v>
      </c>
      <c r="F15">
        <f t="shared" si="0"/>
        <v>6.0119912397977281E-2</v>
      </c>
      <c r="G15">
        <f t="shared" si="1"/>
        <v>6.0119912397977275</v>
      </c>
      <c r="H15">
        <f t="shared" si="2"/>
        <v>3.731343283582089E-3</v>
      </c>
      <c r="I15">
        <f t="shared" si="3"/>
        <v>3.7313432835820892</v>
      </c>
      <c r="J15">
        <f t="shared" si="4"/>
        <v>2.1831988609397245E-2</v>
      </c>
      <c r="K15">
        <f t="shared" si="5"/>
        <v>21.831988609397243</v>
      </c>
    </row>
    <row r="16" spans="1:11" x14ac:dyDescent="0.25">
      <c r="D16">
        <v>1.31</v>
      </c>
      <c r="E16">
        <v>5.1999999999999998E-2</v>
      </c>
      <c r="F16">
        <f t="shared" si="0"/>
        <v>6.5630904367791842E-2</v>
      </c>
      <c r="G16">
        <f t="shared" si="1"/>
        <v>6.5630904367791842</v>
      </c>
      <c r="H16">
        <f t="shared" si="2"/>
        <v>4.218040233614535E-3</v>
      </c>
      <c r="I16">
        <f t="shared" si="3"/>
        <v>4.2180402336145351</v>
      </c>
      <c r="J16">
        <f t="shared" si="4"/>
        <v>2.4679639297579492E-2</v>
      </c>
      <c r="K16">
        <f t="shared" si="5"/>
        <v>24.679639297579492</v>
      </c>
    </row>
    <row r="17" spans="4:11" x14ac:dyDescent="0.25">
      <c r="D17">
        <v>1.4</v>
      </c>
      <c r="E17">
        <v>0.06</v>
      </c>
      <c r="F17">
        <f t="shared" si="0"/>
        <v>7.0139897797640127E-2</v>
      </c>
      <c r="G17">
        <f t="shared" si="1"/>
        <v>7.0139897797640129</v>
      </c>
      <c r="H17">
        <f t="shared" si="2"/>
        <v>4.8669695003244638E-3</v>
      </c>
      <c r="I17">
        <f t="shared" si="3"/>
        <v>4.8669695003244637</v>
      </c>
      <c r="J17">
        <f t="shared" si="4"/>
        <v>2.8476506881822492E-2</v>
      </c>
      <c r="K17">
        <f t="shared" si="5"/>
        <v>28.476506881822491</v>
      </c>
    </row>
    <row r="18" spans="4:11" x14ac:dyDescent="0.25">
      <c r="D18">
        <v>1.5</v>
      </c>
      <c r="E18">
        <v>6.7000000000000004E-2</v>
      </c>
      <c r="F18">
        <f t="shared" si="0"/>
        <v>7.5149890497471644E-2</v>
      </c>
      <c r="G18">
        <f t="shared" si="1"/>
        <v>7.5149890497471645</v>
      </c>
      <c r="H18">
        <f t="shared" si="2"/>
        <v>5.434782608695652E-3</v>
      </c>
      <c r="I18">
        <f t="shared" si="3"/>
        <v>5.4347826086956523</v>
      </c>
      <c r="J18">
        <f t="shared" si="4"/>
        <v>3.1798766018035121E-2</v>
      </c>
      <c r="K18">
        <f t="shared" si="5"/>
        <v>31.798766018035121</v>
      </c>
    </row>
    <row r="19" spans="4:11" x14ac:dyDescent="0.25">
      <c r="D19">
        <v>1.6</v>
      </c>
      <c r="E19">
        <v>7.3999999999999996E-2</v>
      </c>
      <c r="F19">
        <f t="shared" si="0"/>
        <v>8.0159883197303161E-2</v>
      </c>
      <c r="G19">
        <f t="shared" si="1"/>
        <v>8.0159883197303152</v>
      </c>
      <c r="H19">
        <f t="shared" si="2"/>
        <v>6.0025957170668385E-3</v>
      </c>
      <c r="I19">
        <f t="shared" si="3"/>
        <v>6.0025957170668383</v>
      </c>
      <c r="J19">
        <f t="shared" si="4"/>
        <v>3.512102515424774E-2</v>
      </c>
      <c r="K19">
        <f t="shared" si="5"/>
        <v>35.121025154247739</v>
      </c>
    </row>
    <row r="20" spans="4:11" x14ac:dyDescent="0.25">
      <c r="D20">
        <v>1.72</v>
      </c>
      <c r="E20">
        <v>8.5000000000000006E-2</v>
      </c>
      <c r="F20">
        <f t="shared" si="0"/>
        <v>8.6171874437100754E-2</v>
      </c>
      <c r="G20">
        <f t="shared" si="1"/>
        <v>8.6171874437100762</v>
      </c>
      <c r="H20">
        <f t="shared" si="2"/>
        <v>6.8948734587929916E-3</v>
      </c>
      <c r="I20">
        <f t="shared" si="3"/>
        <v>6.8948734587929916</v>
      </c>
      <c r="J20">
        <f t="shared" si="4"/>
        <v>4.0341718082581871E-2</v>
      </c>
      <c r="K20">
        <f t="shared" si="5"/>
        <v>40.34171808258187</v>
      </c>
    </row>
    <row r="21" spans="4:11" x14ac:dyDescent="0.25">
      <c r="D21">
        <v>1.81</v>
      </c>
      <c r="E21">
        <v>9.0999999999999998E-2</v>
      </c>
      <c r="F21">
        <f t="shared" si="0"/>
        <v>9.0680867866949053E-2</v>
      </c>
      <c r="G21">
        <f t="shared" si="1"/>
        <v>9.0680867866949058</v>
      </c>
      <c r="H21">
        <f t="shared" si="2"/>
        <v>7.3815704088254375E-3</v>
      </c>
      <c r="I21">
        <f t="shared" si="3"/>
        <v>7.3815704088254375</v>
      </c>
      <c r="J21">
        <f t="shared" si="4"/>
        <v>4.3189368770764111E-2</v>
      </c>
      <c r="K21">
        <f t="shared" si="5"/>
        <v>43.189368770764112</v>
      </c>
    </row>
    <row r="22" spans="4:11" x14ac:dyDescent="0.25">
      <c r="D22">
        <v>1.91</v>
      </c>
      <c r="E22">
        <v>0.10299999999999999</v>
      </c>
      <c r="F22">
        <f t="shared" si="0"/>
        <v>9.569086056678057E-2</v>
      </c>
      <c r="G22">
        <f t="shared" si="1"/>
        <v>9.5690860566780565</v>
      </c>
      <c r="H22">
        <f t="shared" si="2"/>
        <v>8.3549643088903294E-3</v>
      </c>
      <c r="I22">
        <f t="shared" si="3"/>
        <v>8.3549643088903291</v>
      </c>
      <c r="J22">
        <f t="shared" si="4"/>
        <v>4.8884670147128613E-2</v>
      </c>
      <c r="K22">
        <f t="shared" si="5"/>
        <v>48.88467014712861</v>
      </c>
    </row>
    <row r="23" spans="4:11" x14ac:dyDescent="0.25">
      <c r="D23">
        <v>1.99</v>
      </c>
      <c r="E23">
        <v>0.112</v>
      </c>
      <c r="F23">
        <f t="shared" si="0"/>
        <v>9.9698854726645636E-2</v>
      </c>
      <c r="G23">
        <f t="shared" si="1"/>
        <v>9.9698854726645632</v>
      </c>
      <c r="H23">
        <f t="shared" si="2"/>
        <v>9.0850097339389996E-3</v>
      </c>
      <c r="I23">
        <f t="shared" si="3"/>
        <v>9.0850097339389997</v>
      </c>
      <c r="J23">
        <f t="shared" si="4"/>
        <v>5.3156146179401988E-2</v>
      </c>
      <c r="K23">
        <f t="shared" si="5"/>
        <v>53.156146179401986</v>
      </c>
    </row>
    <row r="24" spans="4:11" x14ac:dyDescent="0.25">
      <c r="D24">
        <v>2.1</v>
      </c>
      <c r="E24">
        <v>0.11899999999999999</v>
      </c>
      <c r="F24">
        <f t="shared" si="0"/>
        <v>0.10520984669646037</v>
      </c>
      <c r="G24">
        <f t="shared" si="1"/>
        <v>10.520984669646037</v>
      </c>
      <c r="H24">
        <f t="shared" si="2"/>
        <v>9.652822842310187E-3</v>
      </c>
      <c r="I24">
        <f t="shared" si="3"/>
        <v>9.6528228423101865</v>
      </c>
      <c r="J24">
        <f t="shared" si="4"/>
        <v>5.6478405315614613E-2</v>
      </c>
      <c r="K24">
        <f t="shared" si="5"/>
        <v>56.478405315614616</v>
      </c>
    </row>
    <row r="25" spans="4:11" x14ac:dyDescent="0.25">
      <c r="D25">
        <v>2.2000000000000002</v>
      </c>
      <c r="E25">
        <v>0.13</v>
      </c>
      <c r="F25">
        <f t="shared" si="0"/>
        <v>0.11021983939629171</v>
      </c>
      <c r="G25">
        <f t="shared" si="1"/>
        <v>11.021983939629171</v>
      </c>
      <c r="H25">
        <f t="shared" si="2"/>
        <v>1.054510058403634E-2</v>
      </c>
      <c r="I25">
        <f t="shared" si="3"/>
        <v>10.545100584036341</v>
      </c>
      <c r="J25">
        <f t="shared" si="4"/>
        <v>6.1699098243948737E-2</v>
      </c>
      <c r="K25">
        <f t="shared" si="5"/>
        <v>61.69909824394874</v>
      </c>
    </row>
    <row r="26" spans="4:11" x14ac:dyDescent="0.25">
      <c r="D26">
        <v>2.31</v>
      </c>
      <c r="E26">
        <v>0.14199999999999999</v>
      </c>
      <c r="F26">
        <f t="shared" si="0"/>
        <v>0.11573083136610626</v>
      </c>
      <c r="G26">
        <f t="shared" si="1"/>
        <v>11.573083136610627</v>
      </c>
      <c r="H26">
        <f t="shared" si="2"/>
        <v>1.151849448410123E-2</v>
      </c>
      <c r="I26">
        <f t="shared" si="3"/>
        <v>11.518494484101231</v>
      </c>
      <c r="J26">
        <f t="shared" si="4"/>
        <v>6.7394399620313225E-2</v>
      </c>
      <c r="K26">
        <f t="shared" si="5"/>
        <v>67.394399620313223</v>
      </c>
    </row>
    <row r="27" spans="4:11" x14ac:dyDescent="0.25">
      <c r="D27">
        <v>2.42</v>
      </c>
      <c r="E27">
        <v>0.16</v>
      </c>
      <c r="F27">
        <f t="shared" si="0"/>
        <v>0.121241823335921</v>
      </c>
      <c r="G27">
        <f t="shared" si="1"/>
        <v>12.124182333592101</v>
      </c>
      <c r="H27">
        <f t="shared" si="2"/>
        <v>1.2978585334198571E-2</v>
      </c>
      <c r="I27">
        <f t="shared" si="3"/>
        <v>12.97858533419857</v>
      </c>
      <c r="J27">
        <f t="shared" si="4"/>
        <v>7.5937351684859988E-2</v>
      </c>
      <c r="K27">
        <f t="shared" si="5"/>
        <v>75.937351684859991</v>
      </c>
    </row>
    <row r="28" spans="4:11" x14ac:dyDescent="0.25">
      <c r="D28">
        <v>2.52</v>
      </c>
      <c r="E28">
        <v>0.17100000000000001</v>
      </c>
      <c r="F28">
        <f t="shared" si="0"/>
        <v>0.12625181603575233</v>
      </c>
      <c r="G28">
        <f t="shared" si="1"/>
        <v>12.625181603575234</v>
      </c>
      <c r="H28">
        <f t="shared" si="2"/>
        <v>1.3870863075924724E-2</v>
      </c>
      <c r="I28">
        <f t="shared" si="3"/>
        <v>13.870863075924724</v>
      </c>
      <c r="J28">
        <f t="shared" si="4"/>
        <v>8.1158044613194119E-2</v>
      </c>
      <c r="K28">
        <f t="shared" si="5"/>
        <v>81.158044613194122</v>
      </c>
    </row>
    <row r="29" spans="4:11" x14ac:dyDescent="0.25">
      <c r="D29">
        <v>2.61</v>
      </c>
      <c r="E29">
        <v>0.182</v>
      </c>
      <c r="F29">
        <f t="shared" si="0"/>
        <v>0.13076080946560062</v>
      </c>
      <c r="G29">
        <f t="shared" si="1"/>
        <v>13.076080946560063</v>
      </c>
      <c r="H29">
        <f t="shared" si="2"/>
        <v>1.4763140817650875E-2</v>
      </c>
      <c r="I29">
        <f t="shared" si="3"/>
        <v>14.763140817650875</v>
      </c>
      <c r="J29">
        <f t="shared" si="4"/>
        <v>8.6378737541528222E-2</v>
      </c>
      <c r="K29">
        <f t="shared" si="5"/>
        <v>86.378737541528224</v>
      </c>
    </row>
    <row r="30" spans="4:11" x14ac:dyDescent="0.25">
      <c r="D30">
        <v>2.71</v>
      </c>
      <c r="E30">
        <v>0.19600000000000001</v>
      </c>
      <c r="F30">
        <f t="shared" si="0"/>
        <v>0.13577080216543214</v>
      </c>
      <c r="G30">
        <f t="shared" si="1"/>
        <v>13.577080216543216</v>
      </c>
      <c r="H30">
        <f t="shared" si="2"/>
        <v>1.589876703439325E-2</v>
      </c>
      <c r="I30">
        <f t="shared" si="3"/>
        <v>15.89876703439325</v>
      </c>
      <c r="J30">
        <f t="shared" si="4"/>
        <v>9.3023255813953487E-2</v>
      </c>
      <c r="K30">
        <f t="shared" si="5"/>
        <v>93.023255813953483</v>
      </c>
    </row>
    <row r="31" spans="4:11" x14ac:dyDescent="0.25">
      <c r="D31">
        <v>2.8</v>
      </c>
      <c r="E31">
        <v>0.21099999999999999</v>
      </c>
      <c r="F31">
        <f t="shared" si="0"/>
        <v>0.14027979559528045</v>
      </c>
      <c r="G31">
        <f t="shared" si="1"/>
        <v>14.027979559528044</v>
      </c>
      <c r="H31">
        <f t="shared" si="2"/>
        <v>1.7115509409474365E-2</v>
      </c>
      <c r="I31">
        <f t="shared" si="3"/>
        <v>17.115509409474367</v>
      </c>
      <c r="J31">
        <f t="shared" si="4"/>
        <v>0.1001423825344091</v>
      </c>
      <c r="K31">
        <f t="shared" si="5"/>
        <v>100.14238253440911</v>
      </c>
    </row>
    <row r="32" spans="4:11" x14ac:dyDescent="0.25">
      <c r="D32">
        <v>2.91</v>
      </c>
      <c r="E32">
        <v>0.22600000000000001</v>
      </c>
      <c r="F32">
        <f t="shared" si="0"/>
        <v>0.145790787565095</v>
      </c>
      <c r="G32">
        <f t="shared" si="1"/>
        <v>14.579078756509499</v>
      </c>
      <c r="H32">
        <f t="shared" si="2"/>
        <v>1.8332251784555484E-2</v>
      </c>
      <c r="I32">
        <f t="shared" si="3"/>
        <v>18.332251784555485</v>
      </c>
      <c r="J32">
        <f t="shared" si="4"/>
        <v>0.10726150925486473</v>
      </c>
      <c r="K32">
        <f t="shared" si="5"/>
        <v>107.26150925486473</v>
      </c>
    </row>
    <row r="33" spans="4:11" x14ac:dyDescent="0.25">
      <c r="D33">
        <v>3.01</v>
      </c>
      <c r="E33">
        <v>0.24199999999999999</v>
      </c>
      <c r="F33">
        <f t="shared" si="0"/>
        <v>0.15080078026492633</v>
      </c>
      <c r="G33">
        <f t="shared" si="1"/>
        <v>15.080078026492632</v>
      </c>
      <c r="H33">
        <f t="shared" si="2"/>
        <v>1.963011031797534E-2</v>
      </c>
      <c r="I33">
        <f t="shared" si="3"/>
        <v>19.63011031797534</v>
      </c>
      <c r="J33">
        <f t="shared" si="4"/>
        <v>0.11485524442335072</v>
      </c>
      <c r="K33">
        <f t="shared" si="5"/>
        <v>114.85524442335073</v>
      </c>
    </row>
    <row r="34" spans="4:11" x14ac:dyDescent="0.25">
      <c r="D34">
        <v>3.1</v>
      </c>
      <c r="E34">
        <v>0.255</v>
      </c>
      <c r="F34">
        <f t="shared" si="0"/>
        <v>0.15530977369477481</v>
      </c>
      <c r="G34">
        <f t="shared" si="1"/>
        <v>15.530977369477478</v>
      </c>
      <c r="H34">
        <f t="shared" si="2"/>
        <v>2.0684620376378974E-2</v>
      </c>
      <c r="I34">
        <f t="shared" si="3"/>
        <v>20.684620376378973</v>
      </c>
      <c r="J34">
        <f t="shared" si="4"/>
        <v>0.1210251542477456</v>
      </c>
      <c r="K34">
        <f t="shared" si="5"/>
        <v>121.0251542477456</v>
      </c>
    </row>
    <row r="35" spans="4:11" x14ac:dyDescent="0.25">
      <c r="D35">
        <v>3.2</v>
      </c>
      <c r="E35">
        <v>0.27100000000000002</v>
      </c>
      <c r="F35">
        <f t="shared" si="0"/>
        <v>0.16031976639460613</v>
      </c>
      <c r="G35">
        <f t="shared" si="1"/>
        <v>16.031976639460613</v>
      </c>
      <c r="H35">
        <f t="shared" si="2"/>
        <v>2.198247890979883E-2</v>
      </c>
      <c r="I35">
        <f t="shared" si="3"/>
        <v>21.982478909798829</v>
      </c>
      <c r="J35">
        <f t="shared" si="4"/>
        <v>0.12861888941623162</v>
      </c>
      <c r="K35">
        <f t="shared" si="5"/>
        <v>128.61888941623161</v>
      </c>
    </row>
    <row r="36" spans="4:11" x14ac:dyDescent="0.25">
      <c r="D36">
        <v>3.3</v>
      </c>
      <c r="E36">
        <v>0.29199999999999998</v>
      </c>
      <c r="F36">
        <f t="shared" si="0"/>
        <v>0.16532975909443764</v>
      </c>
      <c r="G36">
        <f t="shared" si="1"/>
        <v>16.532975909443763</v>
      </c>
      <c r="H36">
        <f t="shared" si="2"/>
        <v>2.3685918234912392E-2</v>
      </c>
      <c r="I36">
        <f t="shared" si="3"/>
        <v>23.685918234912393</v>
      </c>
      <c r="J36">
        <f t="shared" si="4"/>
        <v>0.13858566682486945</v>
      </c>
      <c r="K36">
        <f t="shared" si="5"/>
        <v>138.58566682486943</v>
      </c>
    </row>
    <row r="37" spans="4:11" x14ac:dyDescent="0.25">
      <c r="D37">
        <v>3.41</v>
      </c>
      <c r="E37">
        <v>0.309</v>
      </c>
      <c r="F37">
        <f t="shared" si="0"/>
        <v>0.1708407510642522</v>
      </c>
      <c r="G37">
        <f t="shared" si="1"/>
        <v>17.084075106425221</v>
      </c>
      <c r="H37">
        <f t="shared" si="2"/>
        <v>2.5064892926670992E-2</v>
      </c>
      <c r="I37">
        <f t="shared" si="3"/>
        <v>25.064892926670993</v>
      </c>
      <c r="J37">
        <f t="shared" si="4"/>
        <v>0.14665401044138585</v>
      </c>
      <c r="K37">
        <f t="shared" si="5"/>
        <v>146.65401044138585</v>
      </c>
    </row>
    <row r="38" spans="4:11" x14ac:dyDescent="0.25">
      <c r="D38">
        <v>3.5</v>
      </c>
      <c r="E38">
        <v>0.32300000000000001</v>
      </c>
      <c r="F38">
        <f t="shared" si="0"/>
        <v>0.17534974449410051</v>
      </c>
      <c r="G38">
        <f t="shared" si="1"/>
        <v>17.534974449410051</v>
      </c>
      <c r="H38">
        <f t="shared" si="2"/>
        <v>2.6200519143413366E-2</v>
      </c>
      <c r="I38">
        <f t="shared" si="3"/>
        <v>26.200519143413366</v>
      </c>
      <c r="J38">
        <f t="shared" si="4"/>
        <v>0.15329852871381108</v>
      </c>
      <c r="K38">
        <f t="shared" si="5"/>
        <v>153.29852871381109</v>
      </c>
    </row>
    <row r="39" spans="4:11" x14ac:dyDescent="0.25">
      <c r="D39">
        <v>3.6</v>
      </c>
      <c r="E39">
        <v>0.34300000000000003</v>
      </c>
      <c r="F39">
        <f t="shared" si="0"/>
        <v>0.180359737193932</v>
      </c>
      <c r="G39">
        <f t="shared" si="1"/>
        <v>18.035973719393201</v>
      </c>
      <c r="H39">
        <f t="shared" si="2"/>
        <v>2.7822842310188188E-2</v>
      </c>
      <c r="I39">
        <f t="shared" si="3"/>
        <v>27.822842310188189</v>
      </c>
      <c r="J39">
        <f t="shared" si="4"/>
        <v>0.16279069767441859</v>
      </c>
      <c r="K39">
        <f t="shared" si="5"/>
        <v>162.7906976744186</v>
      </c>
    </row>
    <row r="40" spans="4:11" x14ac:dyDescent="0.25">
      <c r="D40">
        <v>3.71</v>
      </c>
      <c r="E40">
        <v>0.36699999999999999</v>
      </c>
      <c r="F40">
        <f t="shared" si="0"/>
        <v>0.18587072916374658</v>
      </c>
      <c r="G40">
        <f t="shared" si="1"/>
        <v>18.587072916374659</v>
      </c>
      <c r="H40">
        <f t="shared" si="2"/>
        <v>2.9769630110317972E-2</v>
      </c>
      <c r="I40">
        <f t="shared" si="3"/>
        <v>29.769630110317973</v>
      </c>
      <c r="J40">
        <f t="shared" si="4"/>
        <v>0.17418130042714758</v>
      </c>
      <c r="K40">
        <f t="shared" si="5"/>
        <v>174.18130042714759</v>
      </c>
    </row>
    <row r="41" spans="4:11" x14ac:dyDescent="0.25">
      <c r="D41">
        <v>3.81</v>
      </c>
      <c r="E41">
        <v>0.38600000000000001</v>
      </c>
      <c r="F41">
        <f t="shared" si="0"/>
        <v>0.19088072186357791</v>
      </c>
      <c r="G41">
        <f t="shared" si="1"/>
        <v>19.088072186357792</v>
      </c>
      <c r="H41">
        <f t="shared" si="2"/>
        <v>3.1310837118754056E-2</v>
      </c>
      <c r="I41">
        <f t="shared" si="3"/>
        <v>31.310837118754055</v>
      </c>
      <c r="J41">
        <f t="shared" si="4"/>
        <v>0.18319886093972471</v>
      </c>
      <c r="K41">
        <f t="shared" si="5"/>
        <v>183.19886093972471</v>
      </c>
    </row>
    <row r="42" spans="4:11" x14ac:dyDescent="0.25">
      <c r="D42">
        <v>3.92</v>
      </c>
      <c r="E42">
        <v>0.40500000000000003</v>
      </c>
      <c r="F42">
        <f t="shared" si="0"/>
        <v>0.19639171383339266</v>
      </c>
      <c r="G42">
        <f t="shared" si="1"/>
        <v>19.639171383339264</v>
      </c>
      <c r="H42">
        <f t="shared" si="2"/>
        <v>3.2852044127190137E-2</v>
      </c>
      <c r="I42">
        <f t="shared" si="3"/>
        <v>32.85204412719014</v>
      </c>
      <c r="J42">
        <f t="shared" si="4"/>
        <v>0.19221642145230183</v>
      </c>
      <c r="K42">
        <f t="shared" si="5"/>
        <v>192.21642145230183</v>
      </c>
    </row>
    <row r="43" spans="4:11" x14ac:dyDescent="0.25">
      <c r="D43">
        <v>3.94</v>
      </c>
      <c r="E43">
        <v>0.41199999999999998</v>
      </c>
      <c r="F43">
        <f t="shared" si="0"/>
        <v>0.19739371237335893</v>
      </c>
      <c r="G43">
        <f t="shared" si="1"/>
        <v>19.739371237335892</v>
      </c>
      <c r="H43">
        <f t="shared" si="2"/>
        <v>3.3419857235561318E-2</v>
      </c>
      <c r="I43">
        <f t="shared" si="3"/>
        <v>33.419857235561317</v>
      </c>
      <c r="J43">
        <f t="shared" si="4"/>
        <v>0.19553868058851445</v>
      </c>
      <c r="K43">
        <f t="shared" si="5"/>
        <v>195.53868058851444</v>
      </c>
    </row>
    <row r="44" spans="4:11" x14ac:dyDescent="0.25">
      <c r="D44">
        <v>3.97</v>
      </c>
      <c r="E44">
        <v>0.13500000000000001</v>
      </c>
      <c r="F44">
        <f t="shared" si="0"/>
        <v>0.19889671018330823</v>
      </c>
      <c r="G44">
        <f t="shared" si="1"/>
        <v>19.889671018330823</v>
      </c>
      <c r="H44">
        <f t="shared" si="2"/>
        <v>1.0950681375730045E-2</v>
      </c>
      <c r="I44">
        <f t="shared" si="3"/>
        <v>10.950681375730044</v>
      </c>
      <c r="J44">
        <f t="shared" si="4"/>
        <v>6.407214048410062E-2</v>
      </c>
      <c r="K44">
        <f t="shared" si="5"/>
        <v>64.072140484100615</v>
      </c>
    </row>
    <row r="46" spans="4:11" x14ac:dyDescent="0.25">
      <c r="D46" t="s">
        <v>29</v>
      </c>
      <c r="E46">
        <f>E43/B8</f>
        <v>0.19553868058851445</v>
      </c>
      <c r="F46" t="s">
        <v>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86"/>
  <sheetViews>
    <sheetView workbookViewId="0">
      <selection activeCell="L1" sqref="L1:N1048576"/>
    </sheetView>
  </sheetViews>
  <sheetFormatPr defaultColWidth="11" defaultRowHeight="15.75" x14ac:dyDescent="0.25"/>
  <cols>
    <col min="1" max="1" width="34.625" bestFit="1" customWidth="1"/>
    <col min="4" max="4" width="13.375" bestFit="1" customWidth="1"/>
    <col min="5" max="5" width="8.875" bestFit="1" customWidth="1"/>
    <col min="6" max="6" width="8.875" customWidth="1"/>
    <col min="7" max="7" width="23.625" bestFit="1" customWidth="1"/>
    <col min="8" max="8" width="12.125" bestFit="1" customWidth="1"/>
    <col min="9" max="9" width="12.125" customWidth="1"/>
    <col min="10" max="10" width="34.5" bestFit="1" customWidth="1"/>
    <col min="11" max="11" width="32.625" bestFit="1" customWidth="1"/>
  </cols>
  <sheetData>
    <row r="1" spans="1:11" x14ac:dyDescent="0.25">
      <c r="A1" t="s">
        <v>0</v>
      </c>
      <c r="B1">
        <v>9.8559999999999999</v>
      </c>
      <c r="D1" t="s">
        <v>7</v>
      </c>
      <c r="E1" t="s">
        <v>6</v>
      </c>
      <c r="F1" t="s">
        <v>13</v>
      </c>
      <c r="G1" t="s">
        <v>9</v>
      </c>
      <c r="H1" t="s">
        <v>10</v>
      </c>
      <c r="I1" t="s">
        <v>14</v>
      </c>
      <c r="J1" t="s">
        <v>24</v>
      </c>
      <c r="K1" t="s">
        <v>23</v>
      </c>
    </row>
    <row r="2" spans="1:11" x14ac:dyDescent="0.25">
      <c r="A2" t="s">
        <v>1</v>
      </c>
      <c r="B2">
        <f>PI()*B1</f>
        <v>30.963537193781001</v>
      </c>
      <c r="D2">
        <v>0</v>
      </c>
      <c r="E2">
        <v>0</v>
      </c>
      <c r="F2">
        <f>($B$2+(2*D2)-$B$2)/$B$6</f>
        <v>0</v>
      </c>
      <c r="G2">
        <f>(100*(($B$2+(2*D2)-$B$2))/$B$6)</f>
        <v>0</v>
      </c>
      <c r="H2">
        <f>(E2/(2*$B$3*$B$4))</f>
        <v>0</v>
      </c>
      <c r="I2">
        <f>H2*1000</f>
        <v>0</v>
      </c>
      <c r="J2">
        <f>(E2/$B$8)</f>
        <v>0</v>
      </c>
      <c r="K2">
        <f>J2*1000</f>
        <v>0</v>
      </c>
    </row>
    <row r="3" spans="1:11" x14ac:dyDescent="0.25">
      <c r="A3" t="s">
        <v>4</v>
      </c>
      <c r="B3">
        <v>2.9975000000000001</v>
      </c>
      <c r="D3">
        <v>0.08</v>
      </c>
      <c r="E3">
        <v>0</v>
      </c>
      <c r="F3">
        <f t="shared" ref="F3:F66" si="0">($B$2+(2*D3)-$B$2)/$B$6</f>
        <v>3.9623123498974252E-3</v>
      </c>
      <c r="G3">
        <f t="shared" ref="G3:G66" si="1">(100*(($B$2+(2*D3)-$B$2))/$B$6)</f>
        <v>0.3962312349897425</v>
      </c>
      <c r="H3">
        <f t="shared" ref="H3:H66" si="2">(E3/(2*$B$3*$B$4))</f>
        <v>0</v>
      </c>
      <c r="I3">
        <f t="shared" ref="I3:I66" si="3">H3*1000</f>
        <v>0</v>
      </c>
      <c r="J3">
        <f t="shared" ref="J3:J66" si="4">(E3/$B$8)</f>
        <v>0</v>
      </c>
      <c r="K3">
        <f t="shared" ref="K3:K66" si="5">J3*1000</f>
        <v>0</v>
      </c>
    </row>
    <row r="4" spans="1:11" x14ac:dyDescent="0.25">
      <c r="A4" t="s">
        <v>5</v>
      </c>
      <c r="B4">
        <v>2.27</v>
      </c>
      <c r="D4">
        <v>0.2</v>
      </c>
      <c r="E4">
        <v>2E-3</v>
      </c>
      <c r="F4">
        <f t="shared" si="0"/>
        <v>9.9057808747435184E-3</v>
      </c>
      <c r="G4">
        <f t="shared" si="1"/>
        <v>0.99057808747435194</v>
      </c>
      <c r="H4">
        <f t="shared" si="2"/>
        <v>1.4696534924478182E-4</v>
      </c>
      <c r="I4">
        <f t="shared" si="3"/>
        <v>0.14696534924478183</v>
      </c>
      <c r="J4">
        <f t="shared" si="4"/>
        <v>1.8740629685157421E-4</v>
      </c>
      <c r="K4">
        <f t="shared" si="5"/>
        <v>0.1874062968515742</v>
      </c>
    </row>
    <row r="5" spans="1:11" x14ac:dyDescent="0.25">
      <c r="A5" t="s">
        <v>2</v>
      </c>
      <c r="B5">
        <f>(B1+B3)</f>
        <v>12.8535</v>
      </c>
      <c r="D5">
        <v>0.31</v>
      </c>
      <c r="E5">
        <v>3.0000000000000001E-3</v>
      </c>
      <c r="F5">
        <f t="shared" si="0"/>
        <v>1.5353960355852533E-2</v>
      </c>
      <c r="G5">
        <f t="shared" si="1"/>
        <v>1.5353960355852534</v>
      </c>
      <c r="H5">
        <f t="shared" si="2"/>
        <v>2.2044802386717271E-4</v>
      </c>
      <c r="I5">
        <f t="shared" si="3"/>
        <v>0.22044802386717272</v>
      </c>
      <c r="J5">
        <f t="shared" si="4"/>
        <v>2.811094452773613E-4</v>
      </c>
      <c r="K5">
        <f t="shared" si="5"/>
        <v>0.28110944527736131</v>
      </c>
    </row>
    <row r="6" spans="1:11" x14ac:dyDescent="0.25">
      <c r="A6" t="s">
        <v>3</v>
      </c>
      <c r="B6">
        <f>PI()*B5</f>
        <v>40.380461172916405</v>
      </c>
      <c r="D6">
        <v>0.4</v>
      </c>
      <c r="E6">
        <v>5.0000000000000001E-3</v>
      </c>
      <c r="F6">
        <f t="shared" si="0"/>
        <v>1.9811561749487127E-2</v>
      </c>
      <c r="G6">
        <f t="shared" si="1"/>
        <v>1.9811561749487125</v>
      </c>
      <c r="H6">
        <f t="shared" si="2"/>
        <v>3.674133731119545E-4</v>
      </c>
      <c r="I6">
        <f t="shared" si="3"/>
        <v>0.36741337311195449</v>
      </c>
      <c r="J6">
        <f t="shared" si="4"/>
        <v>4.6851574212893553E-4</v>
      </c>
      <c r="K6">
        <f t="shared" si="5"/>
        <v>0.46851574212893554</v>
      </c>
    </row>
    <row r="7" spans="1:11" x14ac:dyDescent="0.25">
      <c r="D7">
        <v>0.48</v>
      </c>
      <c r="E7">
        <v>7.0000000000000001E-3</v>
      </c>
      <c r="F7">
        <f t="shared" si="0"/>
        <v>2.3773874099384553E-2</v>
      </c>
      <c r="G7">
        <f t="shared" si="1"/>
        <v>2.3773874099384553</v>
      </c>
      <c r="H7">
        <f t="shared" si="2"/>
        <v>5.1437872235673629E-4</v>
      </c>
      <c r="I7">
        <f t="shared" si="3"/>
        <v>0.51437872235673632</v>
      </c>
      <c r="J7">
        <f t="shared" si="4"/>
        <v>6.5592203898050976E-4</v>
      </c>
      <c r="K7">
        <f t="shared" si="5"/>
        <v>0.65592203898050971</v>
      </c>
    </row>
    <row r="8" spans="1:11" x14ac:dyDescent="0.25">
      <c r="A8" t="s">
        <v>22</v>
      </c>
      <c r="B8">
        <f>4.922+5.75</f>
        <v>10.672000000000001</v>
      </c>
      <c r="D8">
        <v>0.55000000000000004</v>
      </c>
      <c r="E8">
        <v>0.01</v>
      </c>
      <c r="F8">
        <f t="shared" si="0"/>
        <v>2.724089740554481E-2</v>
      </c>
      <c r="G8">
        <f t="shared" si="1"/>
        <v>2.7240897405544811</v>
      </c>
      <c r="H8">
        <f t="shared" si="2"/>
        <v>7.34826746223909E-4</v>
      </c>
      <c r="I8">
        <f t="shared" si="3"/>
        <v>0.73482674622390898</v>
      </c>
      <c r="J8">
        <f t="shared" si="4"/>
        <v>9.3703148425787106E-4</v>
      </c>
      <c r="K8">
        <f t="shared" si="5"/>
        <v>0.93703148425787108</v>
      </c>
    </row>
    <row r="9" spans="1:11" x14ac:dyDescent="0.25">
      <c r="D9">
        <v>0.62</v>
      </c>
      <c r="E9">
        <v>1.2E-2</v>
      </c>
      <c r="F9">
        <f t="shared" si="0"/>
        <v>3.0707920711705066E-2</v>
      </c>
      <c r="G9">
        <f t="shared" si="1"/>
        <v>3.0707920711705068</v>
      </c>
      <c r="H9">
        <f t="shared" si="2"/>
        <v>8.8179209546869084E-4</v>
      </c>
      <c r="I9">
        <f t="shared" si="3"/>
        <v>0.88179209546869086</v>
      </c>
      <c r="J9">
        <f t="shared" si="4"/>
        <v>1.1244377811094452E-3</v>
      </c>
      <c r="K9">
        <f t="shared" si="5"/>
        <v>1.1244377811094453</v>
      </c>
    </row>
    <row r="10" spans="1:11" x14ac:dyDescent="0.25">
      <c r="D10">
        <v>0.72</v>
      </c>
      <c r="E10">
        <v>1.4E-2</v>
      </c>
      <c r="F10">
        <f t="shared" si="0"/>
        <v>3.5660811149076738E-2</v>
      </c>
      <c r="G10">
        <f t="shared" si="1"/>
        <v>3.5660811149076741</v>
      </c>
      <c r="H10">
        <f t="shared" si="2"/>
        <v>1.0287574447134726E-3</v>
      </c>
      <c r="I10">
        <f t="shared" si="3"/>
        <v>1.0287574447134726</v>
      </c>
      <c r="J10">
        <f t="shared" si="4"/>
        <v>1.3118440779610195E-3</v>
      </c>
      <c r="K10">
        <f t="shared" si="5"/>
        <v>1.3118440779610194</v>
      </c>
    </row>
    <row r="11" spans="1:11" x14ac:dyDescent="0.25">
      <c r="D11">
        <v>0.8</v>
      </c>
      <c r="E11">
        <v>1.7999999999999999E-2</v>
      </c>
      <c r="F11">
        <f t="shared" si="0"/>
        <v>3.9623123498974254E-2</v>
      </c>
      <c r="G11">
        <f t="shared" si="1"/>
        <v>3.9623123498974251</v>
      </c>
      <c r="H11">
        <f t="shared" si="2"/>
        <v>1.322688143203036E-3</v>
      </c>
      <c r="I11">
        <f t="shared" si="3"/>
        <v>1.322688143203036</v>
      </c>
      <c r="J11">
        <f t="shared" si="4"/>
        <v>1.6866566716641678E-3</v>
      </c>
      <c r="K11">
        <f t="shared" si="5"/>
        <v>1.6866566716641678</v>
      </c>
    </row>
    <row r="12" spans="1:11" x14ac:dyDescent="0.25">
      <c r="D12">
        <v>0.9</v>
      </c>
      <c r="E12">
        <v>1.9E-2</v>
      </c>
      <c r="F12">
        <f t="shared" si="0"/>
        <v>4.4576013936345922E-2</v>
      </c>
      <c r="G12">
        <f t="shared" si="1"/>
        <v>4.4576013936345928</v>
      </c>
      <c r="H12">
        <f t="shared" si="2"/>
        <v>1.3961708178254271E-3</v>
      </c>
      <c r="I12">
        <f t="shared" si="3"/>
        <v>1.3961708178254271</v>
      </c>
      <c r="J12">
        <f t="shared" si="4"/>
        <v>1.780359820089955E-3</v>
      </c>
      <c r="K12">
        <f t="shared" si="5"/>
        <v>1.7803598200899549</v>
      </c>
    </row>
    <row r="13" spans="1:11" x14ac:dyDescent="0.25">
      <c r="D13">
        <v>1.01</v>
      </c>
      <c r="E13">
        <v>2.4E-2</v>
      </c>
      <c r="F13">
        <f t="shared" si="0"/>
        <v>5.0024193417455023E-2</v>
      </c>
      <c r="G13">
        <f t="shared" si="1"/>
        <v>5.0024193417455027</v>
      </c>
      <c r="H13">
        <f t="shared" si="2"/>
        <v>1.7635841909373817E-3</v>
      </c>
      <c r="I13">
        <f t="shared" si="3"/>
        <v>1.7635841909373817</v>
      </c>
      <c r="J13">
        <f t="shared" si="4"/>
        <v>2.2488755622188904E-3</v>
      </c>
      <c r="K13">
        <f t="shared" si="5"/>
        <v>2.2488755622188905</v>
      </c>
    </row>
    <row r="14" spans="1:11" x14ac:dyDescent="0.25">
      <c r="D14">
        <v>1.1100000000000001</v>
      </c>
      <c r="E14">
        <v>2.7E-2</v>
      </c>
      <c r="F14">
        <f t="shared" si="0"/>
        <v>5.4977083854826699E-2</v>
      </c>
      <c r="G14">
        <f t="shared" si="1"/>
        <v>5.49770838548267</v>
      </c>
      <c r="H14">
        <f t="shared" si="2"/>
        <v>1.9840322148045545E-3</v>
      </c>
      <c r="I14">
        <f t="shared" si="3"/>
        <v>1.9840322148045546</v>
      </c>
      <c r="J14">
        <f t="shared" si="4"/>
        <v>2.5299850074962517E-3</v>
      </c>
      <c r="K14">
        <f t="shared" si="5"/>
        <v>2.5299850074962515</v>
      </c>
    </row>
    <row r="15" spans="1:11" x14ac:dyDescent="0.25">
      <c r="D15">
        <v>1.22</v>
      </c>
      <c r="E15">
        <v>3.1E-2</v>
      </c>
      <c r="F15">
        <f t="shared" si="0"/>
        <v>6.0425263335935626E-2</v>
      </c>
      <c r="G15">
        <f t="shared" si="1"/>
        <v>6.0425263335935622</v>
      </c>
      <c r="H15">
        <f t="shared" si="2"/>
        <v>2.277962913294118E-3</v>
      </c>
      <c r="I15">
        <f t="shared" si="3"/>
        <v>2.2779629132941182</v>
      </c>
      <c r="J15">
        <f t="shared" si="4"/>
        <v>2.9047976011993999E-3</v>
      </c>
      <c r="K15">
        <f t="shared" si="5"/>
        <v>2.9047976011993999</v>
      </c>
    </row>
    <row r="16" spans="1:11" x14ac:dyDescent="0.25">
      <c r="D16">
        <v>1.32</v>
      </c>
      <c r="E16">
        <v>3.5999999999999997E-2</v>
      </c>
      <c r="F16">
        <f t="shared" si="0"/>
        <v>6.5378153773307468E-2</v>
      </c>
      <c r="G16">
        <f t="shared" si="1"/>
        <v>6.5378153773307472</v>
      </c>
      <c r="H16">
        <f t="shared" si="2"/>
        <v>2.6453762864060721E-3</v>
      </c>
      <c r="I16">
        <f t="shared" si="3"/>
        <v>2.6453762864060719</v>
      </c>
      <c r="J16">
        <f t="shared" si="4"/>
        <v>3.3733133433283356E-3</v>
      </c>
      <c r="K16">
        <f t="shared" si="5"/>
        <v>3.3733133433283355</v>
      </c>
    </row>
    <row r="17" spans="4:11" x14ac:dyDescent="0.25">
      <c r="D17">
        <v>1.39</v>
      </c>
      <c r="E17">
        <v>3.9E-2</v>
      </c>
      <c r="F17">
        <f t="shared" si="0"/>
        <v>6.8845177079467731E-2</v>
      </c>
      <c r="G17">
        <f t="shared" si="1"/>
        <v>6.884517707946773</v>
      </c>
      <c r="H17">
        <f t="shared" si="2"/>
        <v>2.8658243102732454E-3</v>
      </c>
      <c r="I17">
        <f t="shared" si="3"/>
        <v>2.8658243102732452</v>
      </c>
      <c r="J17">
        <f t="shared" si="4"/>
        <v>3.6544227886056969E-3</v>
      </c>
      <c r="K17">
        <f t="shared" si="5"/>
        <v>3.654422788605697</v>
      </c>
    </row>
    <row r="18" spans="4:11" x14ac:dyDescent="0.25">
      <c r="D18">
        <v>1.48</v>
      </c>
      <c r="E18">
        <v>4.2000000000000003E-2</v>
      </c>
      <c r="F18">
        <f t="shared" si="0"/>
        <v>7.330277847310232E-2</v>
      </c>
      <c r="G18">
        <f t="shared" si="1"/>
        <v>7.3302778473102332</v>
      </c>
      <c r="H18">
        <f t="shared" si="2"/>
        <v>3.0862723341404182E-3</v>
      </c>
      <c r="I18">
        <f t="shared" si="3"/>
        <v>3.0862723341404181</v>
      </c>
      <c r="J18">
        <f t="shared" si="4"/>
        <v>3.9355322338830582E-3</v>
      </c>
      <c r="K18">
        <f t="shared" si="5"/>
        <v>3.9355322338830581</v>
      </c>
    </row>
    <row r="19" spans="4:11" x14ac:dyDescent="0.25">
      <c r="D19">
        <v>1.57</v>
      </c>
      <c r="E19">
        <v>4.5999999999999999E-2</v>
      </c>
      <c r="F19">
        <f t="shared" si="0"/>
        <v>7.7760379866736909E-2</v>
      </c>
      <c r="G19">
        <f t="shared" si="1"/>
        <v>7.7760379866736917</v>
      </c>
      <c r="H19">
        <f t="shared" si="2"/>
        <v>3.3802030326299812E-3</v>
      </c>
      <c r="I19">
        <f t="shared" si="3"/>
        <v>3.3802030326299812</v>
      </c>
      <c r="J19">
        <f t="shared" si="4"/>
        <v>4.3103448275862068E-3</v>
      </c>
      <c r="K19">
        <f t="shared" si="5"/>
        <v>4.3103448275862064</v>
      </c>
    </row>
    <row r="20" spans="4:11" x14ac:dyDescent="0.25">
      <c r="D20">
        <v>1.64</v>
      </c>
      <c r="E20">
        <v>4.8000000000000001E-2</v>
      </c>
      <c r="F20">
        <f t="shared" si="0"/>
        <v>8.1227403172897172E-2</v>
      </c>
      <c r="G20">
        <f t="shared" si="1"/>
        <v>8.1227403172897166</v>
      </c>
      <c r="H20">
        <f t="shared" si="2"/>
        <v>3.5271683818747634E-3</v>
      </c>
      <c r="I20">
        <f t="shared" si="3"/>
        <v>3.5271683818747634</v>
      </c>
      <c r="J20">
        <f t="shared" si="4"/>
        <v>4.4977511244377807E-3</v>
      </c>
      <c r="K20">
        <f t="shared" si="5"/>
        <v>4.497751124437781</v>
      </c>
    </row>
    <row r="21" spans="4:11" x14ac:dyDescent="0.25">
      <c r="D21">
        <v>1.76</v>
      </c>
      <c r="E21">
        <v>5.6000000000000001E-2</v>
      </c>
      <c r="F21">
        <f t="shared" si="0"/>
        <v>8.717087169774336E-2</v>
      </c>
      <c r="G21">
        <f t="shared" si="1"/>
        <v>8.7170871697743362</v>
      </c>
      <c r="H21">
        <f t="shared" si="2"/>
        <v>4.1150297788538903E-3</v>
      </c>
      <c r="I21">
        <f t="shared" si="3"/>
        <v>4.1150297788538905</v>
      </c>
      <c r="J21">
        <f t="shared" si="4"/>
        <v>5.2473763118440781E-3</v>
      </c>
      <c r="K21">
        <f t="shared" si="5"/>
        <v>5.2473763118440777</v>
      </c>
    </row>
    <row r="22" spans="4:11" x14ac:dyDescent="0.25">
      <c r="D22">
        <v>1.81</v>
      </c>
      <c r="E22">
        <v>5.6000000000000001E-2</v>
      </c>
      <c r="F22">
        <f t="shared" si="0"/>
        <v>8.9647316916429104E-2</v>
      </c>
      <c r="G22">
        <f t="shared" si="1"/>
        <v>8.9647316916429105</v>
      </c>
      <c r="H22">
        <f t="shared" si="2"/>
        <v>4.1150297788538903E-3</v>
      </c>
      <c r="I22">
        <f t="shared" si="3"/>
        <v>4.1150297788538905</v>
      </c>
      <c r="J22">
        <f t="shared" si="4"/>
        <v>5.2473763118440781E-3</v>
      </c>
      <c r="K22">
        <f t="shared" si="5"/>
        <v>5.2473763118440777</v>
      </c>
    </row>
    <row r="23" spans="4:11" x14ac:dyDescent="0.25">
      <c r="D23">
        <v>1.88</v>
      </c>
      <c r="E23">
        <v>5.8999999999999997E-2</v>
      </c>
      <c r="F23">
        <f t="shared" si="0"/>
        <v>9.3114340222589367E-2</v>
      </c>
      <c r="G23">
        <f t="shared" si="1"/>
        <v>9.3114340222589362</v>
      </c>
      <c r="H23">
        <f t="shared" si="2"/>
        <v>4.3354778027210631E-3</v>
      </c>
      <c r="I23">
        <f t="shared" si="3"/>
        <v>4.335477802721063</v>
      </c>
      <c r="J23">
        <f t="shared" si="4"/>
        <v>5.528485757121439E-3</v>
      </c>
      <c r="K23">
        <f t="shared" si="5"/>
        <v>5.5284857571214392</v>
      </c>
    </row>
    <row r="24" spans="4:11" x14ac:dyDescent="0.25">
      <c r="D24">
        <v>1.94</v>
      </c>
      <c r="E24">
        <v>6.2E-2</v>
      </c>
      <c r="F24">
        <f t="shared" si="0"/>
        <v>9.6086074485012538E-2</v>
      </c>
      <c r="G24">
        <f t="shared" si="1"/>
        <v>9.6086074485012531</v>
      </c>
      <c r="H24">
        <f t="shared" si="2"/>
        <v>4.555925826588236E-3</v>
      </c>
      <c r="I24">
        <f t="shared" si="3"/>
        <v>4.5559258265882363</v>
      </c>
      <c r="J24">
        <f t="shared" si="4"/>
        <v>5.8095952023987998E-3</v>
      </c>
      <c r="K24">
        <f t="shared" si="5"/>
        <v>5.8095952023987998</v>
      </c>
    </row>
    <row r="25" spans="4:11" x14ac:dyDescent="0.25">
      <c r="D25">
        <v>2.0099999999999998</v>
      </c>
      <c r="E25">
        <v>6.5000000000000002E-2</v>
      </c>
      <c r="F25">
        <f t="shared" si="0"/>
        <v>9.9553097791172801E-2</v>
      </c>
      <c r="G25">
        <f t="shared" si="1"/>
        <v>9.9553097791172807</v>
      </c>
      <c r="H25">
        <f t="shared" si="2"/>
        <v>4.7763738504554088E-3</v>
      </c>
      <c r="I25">
        <f t="shared" si="3"/>
        <v>4.7763738504554087</v>
      </c>
      <c r="J25">
        <f t="shared" si="4"/>
        <v>6.0907046476761616E-3</v>
      </c>
      <c r="K25">
        <f t="shared" si="5"/>
        <v>6.0907046476761613</v>
      </c>
    </row>
    <row r="26" spans="4:11" x14ac:dyDescent="0.25">
      <c r="D26">
        <v>2.15</v>
      </c>
      <c r="E26">
        <v>7.0999999999999994E-2</v>
      </c>
      <c r="F26">
        <f t="shared" si="0"/>
        <v>0.10648714440349313</v>
      </c>
      <c r="G26">
        <f t="shared" si="1"/>
        <v>10.648714440349314</v>
      </c>
      <c r="H26">
        <f t="shared" si="2"/>
        <v>5.2172698981897535E-3</v>
      </c>
      <c r="I26">
        <f t="shared" si="3"/>
        <v>5.2172698981897536</v>
      </c>
      <c r="J26">
        <f t="shared" si="4"/>
        <v>6.6529235382308833E-3</v>
      </c>
      <c r="K26">
        <f t="shared" si="5"/>
        <v>6.6529235382308833</v>
      </c>
    </row>
    <row r="27" spans="4:11" x14ac:dyDescent="0.25">
      <c r="D27">
        <v>2.25</v>
      </c>
      <c r="E27">
        <v>7.6999999999999999E-2</v>
      </c>
      <c r="F27">
        <f t="shared" si="0"/>
        <v>0.11144003484086498</v>
      </c>
      <c r="G27">
        <f t="shared" si="1"/>
        <v>11.144003484086499</v>
      </c>
      <c r="H27">
        <f t="shared" si="2"/>
        <v>5.6581659459240992E-3</v>
      </c>
      <c r="I27">
        <f t="shared" si="3"/>
        <v>5.6581659459240994</v>
      </c>
      <c r="J27">
        <f t="shared" si="4"/>
        <v>7.2151424287856068E-3</v>
      </c>
      <c r="K27">
        <f t="shared" si="5"/>
        <v>7.2151424287856072</v>
      </c>
    </row>
    <row r="28" spans="4:11" x14ac:dyDescent="0.25">
      <c r="D28">
        <v>2.35</v>
      </c>
      <c r="E28">
        <v>8.1000000000000003E-2</v>
      </c>
      <c r="F28">
        <f t="shared" si="0"/>
        <v>0.11639292527823683</v>
      </c>
      <c r="G28">
        <f t="shared" si="1"/>
        <v>11.639292527823683</v>
      </c>
      <c r="H28">
        <f t="shared" si="2"/>
        <v>5.9520966444136635E-3</v>
      </c>
      <c r="I28">
        <f t="shared" si="3"/>
        <v>5.9520966444136638</v>
      </c>
      <c r="J28">
        <f t="shared" si="4"/>
        <v>7.5899550224887554E-3</v>
      </c>
      <c r="K28">
        <f t="shared" si="5"/>
        <v>7.5899550224887555</v>
      </c>
    </row>
    <row r="29" spans="4:11" x14ac:dyDescent="0.25">
      <c r="D29">
        <v>2.42</v>
      </c>
      <c r="E29">
        <v>8.4000000000000005E-2</v>
      </c>
      <c r="F29">
        <f t="shared" si="0"/>
        <v>0.11985994858439691</v>
      </c>
      <c r="G29">
        <f t="shared" si="1"/>
        <v>11.985994858439692</v>
      </c>
      <c r="H29">
        <f t="shared" si="2"/>
        <v>6.1725446682808363E-3</v>
      </c>
      <c r="I29">
        <f t="shared" si="3"/>
        <v>6.1725446682808363</v>
      </c>
      <c r="J29">
        <f t="shared" si="4"/>
        <v>7.8710644677661163E-3</v>
      </c>
      <c r="K29">
        <f t="shared" si="5"/>
        <v>7.8710644677661161</v>
      </c>
    </row>
    <row r="30" spans="4:11" x14ac:dyDescent="0.25">
      <c r="D30">
        <v>2.5</v>
      </c>
      <c r="E30">
        <v>8.7999999999999995E-2</v>
      </c>
      <c r="F30">
        <f t="shared" si="0"/>
        <v>0.12382226093429442</v>
      </c>
      <c r="G30">
        <f t="shared" si="1"/>
        <v>12.382226093429443</v>
      </c>
      <c r="H30">
        <f t="shared" si="2"/>
        <v>6.4664753667703989E-3</v>
      </c>
      <c r="I30">
        <f t="shared" si="3"/>
        <v>6.4664753667703989</v>
      </c>
      <c r="J30">
        <f t="shared" si="4"/>
        <v>8.2458770614692641E-3</v>
      </c>
      <c r="K30">
        <f t="shared" si="5"/>
        <v>8.2458770614692636</v>
      </c>
    </row>
    <row r="31" spans="4:11" x14ac:dyDescent="0.25">
      <c r="D31">
        <v>2.64</v>
      </c>
      <c r="E31">
        <v>0.10100000000000001</v>
      </c>
      <c r="F31">
        <f t="shared" si="0"/>
        <v>0.13075630754661494</v>
      </c>
      <c r="G31">
        <f t="shared" si="1"/>
        <v>13.075630754661494</v>
      </c>
      <c r="H31">
        <f t="shared" si="2"/>
        <v>7.4217501368614817E-3</v>
      </c>
      <c r="I31">
        <f t="shared" si="3"/>
        <v>7.4217501368614816</v>
      </c>
      <c r="J31">
        <f t="shared" si="4"/>
        <v>9.4640179910044971E-3</v>
      </c>
      <c r="K31">
        <f t="shared" si="5"/>
        <v>9.4640179910044964</v>
      </c>
    </row>
    <row r="32" spans="4:11" x14ac:dyDescent="0.25">
      <c r="D32">
        <v>2.78</v>
      </c>
      <c r="E32">
        <v>0.104</v>
      </c>
      <c r="F32">
        <f t="shared" si="0"/>
        <v>0.13769035415893546</v>
      </c>
      <c r="G32">
        <f t="shared" si="1"/>
        <v>13.769035415893546</v>
      </c>
      <c r="H32">
        <f t="shared" si="2"/>
        <v>7.6421981607286537E-3</v>
      </c>
      <c r="I32">
        <f t="shared" si="3"/>
        <v>7.642198160728654</v>
      </c>
      <c r="J32">
        <f t="shared" si="4"/>
        <v>9.7451274362818589E-3</v>
      </c>
      <c r="K32">
        <f t="shared" si="5"/>
        <v>9.7451274362818587</v>
      </c>
    </row>
    <row r="33" spans="4:11" x14ac:dyDescent="0.25">
      <c r="D33">
        <v>2.86</v>
      </c>
      <c r="E33">
        <v>0.108</v>
      </c>
      <c r="F33">
        <f t="shared" si="0"/>
        <v>0.14165266650883279</v>
      </c>
      <c r="G33">
        <f t="shared" si="1"/>
        <v>14.165266650883281</v>
      </c>
      <c r="H33">
        <f t="shared" si="2"/>
        <v>7.936128859218218E-3</v>
      </c>
      <c r="I33">
        <f t="shared" si="3"/>
        <v>7.9361288592182184</v>
      </c>
      <c r="J33">
        <f t="shared" si="4"/>
        <v>1.0119940029985007E-2</v>
      </c>
      <c r="K33">
        <f t="shared" si="5"/>
        <v>10.119940029985006</v>
      </c>
    </row>
    <row r="34" spans="4:11" x14ac:dyDescent="0.25">
      <c r="D34">
        <v>2.97</v>
      </c>
      <c r="E34">
        <v>0.114</v>
      </c>
      <c r="F34">
        <f t="shared" si="0"/>
        <v>0.14710084598994172</v>
      </c>
      <c r="G34">
        <f t="shared" si="1"/>
        <v>14.710084598994172</v>
      </c>
      <c r="H34">
        <f t="shared" si="2"/>
        <v>8.3770249069525637E-3</v>
      </c>
      <c r="I34">
        <f t="shared" si="3"/>
        <v>8.3770249069525633</v>
      </c>
      <c r="J34">
        <f t="shared" si="4"/>
        <v>1.068215892053973E-2</v>
      </c>
      <c r="K34">
        <f t="shared" si="5"/>
        <v>10.682158920539731</v>
      </c>
    </row>
    <row r="35" spans="4:11" x14ac:dyDescent="0.25">
      <c r="D35">
        <v>3.09</v>
      </c>
      <c r="E35">
        <v>0.121</v>
      </c>
      <c r="F35">
        <f t="shared" si="0"/>
        <v>0.15304431451478792</v>
      </c>
      <c r="G35">
        <f t="shared" si="1"/>
        <v>15.304431451478791</v>
      </c>
      <c r="H35">
        <f t="shared" si="2"/>
        <v>8.8914036293092982E-3</v>
      </c>
      <c r="I35">
        <f t="shared" si="3"/>
        <v>8.8914036293092984</v>
      </c>
      <c r="J35">
        <f t="shared" si="4"/>
        <v>1.133808095952024E-2</v>
      </c>
      <c r="K35">
        <f t="shared" si="5"/>
        <v>11.338080959520239</v>
      </c>
    </row>
    <row r="36" spans="4:11" x14ac:dyDescent="0.25">
      <c r="D36">
        <v>3.2</v>
      </c>
      <c r="E36">
        <v>0.128</v>
      </c>
      <c r="F36">
        <f t="shared" si="0"/>
        <v>0.15849249399589682</v>
      </c>
      <c r="G36">
        <f t="shared" si="1"/>
        <v>15.849249399589684</v>
      </c>
      <c r="H36">
        <f t="shared" si="2"/>
        <v>9.4057823516660363E-3</v>
      </c>
      <c r="I36">
        <f t="shared" si="3"/>
        <v>9.405782351666037</v>
      </c>
      <c r="J36">
        <f t="shared" si="4"/>
        <v>1.1994002998500749E-2</v>
      </c>
      <c r="K36">
        <f t="shared" si="5"/>
        <v>11.994002998500749</v>
      </c>
    </row>
    <row r="37" spans="4:11" x14ac:dyDescent="0.25">
      <c r="D37">
        <v>3.34</v>
      </c>
      <c r="E37">
        <v>0.13700000000000001</v>
      </c>
      <c r="F37">
        <f t="shared" si="0"/>
        <v>0.16542654060821735</v>
      </c>
      <c r="G37">
        <f t="shared" si="1"/>
        <v>16.542654060821736</v>
      </c>
      <c r="H37">
        <f t="shared" si="2"/>
        <v>1.0067126423267554E-2</v>
      </c>
      <c r="I37">
        <f t="shared" si="3"/>
        <v>10.067126423267554</v>
      </c>
      <c r="J37">
        <f t="shared" si="4"/>
        <v>1.2837331334332834E-2</v>
      </c>
      <c r="K37">
        <f t="shared" si="5"/>
        <v>12.837331334332834</v>
      </c>
    </row>
    <row r="38" spans="4:11" x14ac:dyDescent="0.25">
      <c r="D38">
        <v>3.42</v>
      </c>
      <c r="E38">
        <v>0.14399999999999999</v>
      </c>
      <c r="F38">
        <f t="shared" si="0"/>
        <v>0.16938885295811468</v>
      </c>
      <c r="G38">
        <f t="shared" si="1"/>
        <v>16.93888529581147</v>
      </c>
      <c r="H38">
        <f t="shared" si="2"/>
        <v>1.0581505145624288E-2</v>
      </c>
      <c r="I38">
        <f t="shared" si="3"/>
        <v>10.581505145624288</v>
      </c>
      <c r="J38">
        <f t="shared" si="4"/>
        <v>1.3493253373313342E-2</v>
      </c>
      <c r="K38">
        <f t="shared" si="5"/>
        <v>13.493253373313342</v>
      </c>
    </row>
    <row r="39" spans="4:11" x14ac:dyDescent="0.25">
      <c r="D39">
        <v>3.55</v>
      </c>
      <c r="E39">
        <v>0.159</v>
      </c>
      <c r="F39">
        <f t="shared" si="0"/>
        <v>0.17582761052669812</v>
      </c>
      <c r="G39">
        <f t="shared" si="1"/>
        <v>17.582761052669813</v>
      </c>
      <c r="H39">
        <f t="shared" si="2"/>
        <v>1.1683745264960153E-2</v>
      </c>
      <c r="I39">
        <f t="shared" si="3"/>
        <v>11.683745264960153</v>
      </c>
      <c r="J39">
        <f t="shared" si="4"/>
        <v>1.4898800599700149E-2</v>
      </c>
      <c r="K39">
        <f t="shared" si="5"/>
        <v>14.898800599700149</v>
      </c>
    </row>
    <row r="40" spans="4:11" x14ac:dyDescent="0.25">
      <c r="D40">
        <v>3.66</v>
      </c>
      <c r="E40">
        <v>0.16200000000000001</v>
      </c>
      <c r="F40">
        <f t="shared" si="0"/>
        <v>0.18127579000780705</v>
      </c>
      <c r="G40">
        <f t="shared" si="1"/>
        <v>18.127579000780706</v>
      </c>
      <c r="H40">
        <f t="shared" si="2"/>
        <v>1.1904193288827327E-2</v>
      </c>
      <c r="I40">
        <f t="shared" si="3"/>
        <v>11.904193288827328</v>
      </c>
      <c r="J40">
        <f t="shared" si="4"/>
        <v>1.5179910044977511E-2</v>
      </c>
      <c r="K40">
        <f t="shared" si="5"/>
        <v>15.179910044977511</v>
      </c>
    </row>
    <row r="41" spans="4:11" x14ac:dyDescent="0.25">
      <c r="D41">
        <v>3.76</v>
      </c>
      <c r="E41">
        <v>0.17100000000000001</v>
      </c>
      <c r="F41">
        <f t="shared" si="0"/>
        <v>0.1862286804451789</v>
      </c>
      <c r="G41">
        <f t="shared" si="1"/>
        <v>18.62286804451789</v>
      </c>
      <c r="H41">
        <f t="shared" si="2"/>
        <v>1.2565537360428845E-2</v>
      </c>
      <c r="I41">
        <f t="shared" si="3"/>
        <v>12.565537360428845</v>
      </c>
      <c r="J41">
        <f t="shared" si="4"/>
        <v>1.6023238380809594E-2</v>
      </c>
      <c r="K41">
        <f t="shared" si="5"/>
        <v>16.023238380809595</v>
      </c>
    </row>
    <row r="42" spans="4:11" x14ac:dyDescent="0.25">
      <c r="D42">
        <v>3.87</v>
      </c>
      <c r="E42">
        <v>0.17699999999999999</v>
      </c>
      <c r="F42">
        <f t="shared" si="0"/>
        <v>0.19167685992628783</v>
      </c>
      <c r="G42">
        <f t="shared" si="1"/>
        <v>19.167685992628783</v>
      </c>
      <c r="H42">
        <f t="shared" si="2"/>
        <v>1.3006433408163189E-2</v>
      </c>
      <c r="I42">
        <f t="shared" si="3"/>
        <v>13.006433408163188</v>
      </c>
      <c r="J42">
        <f t="shared" si="4"/>
        <v>1.6585457271364314E-2</v>
      </c>
      <c r="K42">
        <f t="shared" si="5"/>
        <v>16.585457271364316</v>
      </c>
    </row>
    <row r="43" spans="4:11" x14ac:dyDescent="0.25">
      <c r="D43">
        <v>3.91</v>
      </c>
      <c r="E43">
        <v>0.184</v>
      </c>
      <c r="F43">
        <f t="shared" si="0"/>
        <v>0.19365801610123651</v>
      </c>
      <c r="G43">
        <f t="shared" si="1"/>
        <v>19.365801610123647</v>
      </c>
      <c r="H43">
        <f t="shared" si="2"/>
        <v>1.3520812130519925E-2</v>
      </c>
      <c r="I43">
        <f t="shared" si="3"/>
        <v>13.520812130519925</v>
      </c>
      <c r="J43">
        <f t="shared" si="4"/>
        <v>1.7241379310344827E-2</v>
      </c>
      <c r="K43">
        <f t="shared" si="5"/>
        <v>17.241379310344826</v>
      </c>
    </row>
    <row r="44" spans="4:11" x14ac:dyDescent="0.25">
      <c r="D44">
        <v>4.05</v>
      </c>
      <c r="E44">
        <v>0.19500000000000001</v>
      </c>
      <c r="F44">
        <f t="shared" si="0"/>
        <v>0.20059206271355701</v>
      </c>
      <c r="G44">
        <f t="shared" si="1"/>
        <v>20.059206271355702</v>
      </c>
      <c r="H44">
        <f t="shared" si="2"/>
        <v>1.4329121551366225E-2</v>
      </c>
      <c r="I44">
        <f t="shared" si="3"/>
        <v>14.329121551366226</v>
      </c>
      <c r="J44">
        <f t="shared" si="4"/>
        <v>1.8272113943028485E-2</v>
      </c>
      <c r="K44">
        <f t="shared" si="5"/>
        <v>18.272113943028486</v>
      </c>
    </row>
    <row r="45" spans="4:11" x14ac:dyDescent="0.25">
      <c r="D45">
        <v>4.1500000000000004</v>
      </c>
      <c r="E45">
        <v>0.20300000000000001</v>
      </c>
      <c r="F45">
        <f t="shared" si="0"/>
        <v>0.20554495315092886</v>
      </c>
      <c r="G45">
        <f t="shared" si="1"/>
        <v>20.554495315092886</v>
      </c>
      <c r="H45">
        <f t="shared" si="2"/>
        <v>1.4916982948345354E-2</v>
      </c>
      <c r="I45">
        <f t="shared" si="3"/>
        <v>14.916982948345353</v>
      </c>
      <c r="J45">
        <f t="shared" si="4"/>
        <v>1.9021739130434784E-2</v>
      </c>
      <c r="K45">
        <f t="shared" si="5"/>
        <v>19.021739130434785</v>
      </c>
    </row>
    <row r="46" spans="4:11" x14ac:dyDescent="0.25">
      <c r="D46">
        <v>4.26</v>
      </c>
      <c r="E46">
        <v>0.215</v>
      </c>
      <c r="F46">
        <f t="shared" si="0"/>
        <v>0.21099313263203778</v>
      </c>
      <c r="G46">
        <f t="shared" si="1"/>
        <v>21.099313263203779</v>
      </c>
      <c r="H46">
        <f t="shared" si="2"/>
        <v>1.5798775043814044E-2</v>
      </c>
      <c r="I46">
        <f t="shared" si="3"/>
        <v>15.798775043814043</v>
      </c>
      <c r="J46">
        <f t="shared" si="4"/>
        <v>2.0146176911544227E-2</v>
      </c>
      <c r="K46">
        <f t="shared" si="5"/>
        <v>20.146176911544227</v>
      </c>
    </row>
    <row r="47" spans="4:11" x14ac:dyDescent="0.25">
      <c r="D47">
        <v>4.33</v>
      </c>
      <c r="E47">
        <v>0.222</v>
      </c>
      <c r="F47">
        <f t="shared" si="0"/>
        <v>0.21446015593819803</v>
      </c>
      <c r="G47">
        <f t="shared" si="1"/>
        <v>21.446015593819805</v>
      </c>
      <c r="H47">
        <f t="shared" si="2"/>
        <v>1.631315376617078E-2</v>
      </c>
      <c r="I47">
        <f t="shared" si="3"/>
        <v>16.313153766170782</v>
      </c>
      <c r="J47">
        <f t="shared" si="4"/>
        <v>2.0802098950524737E-2</v>
      </c>
      <c r="K47">
        <f t="shared" si="5"/>
        <v>20.802098950524737</v>
      </c>
    </row>
    <row r="48" spans="4:11" x14ac:dyDescent="0.25">
      <c r="D48">
        <v>4.41</v>
      </c>
      <c r="E48">
        <v>0.23100000000000001</v>
      </c>
      <c r="F48">
        <f t="shared" si="0"/>
        <v>0.21842246828809539</v>
      </c>
      <c r="G48">
        <f t="shared" si="1"/>
        <v>21.842246828809536</v>
      </c>
      <c r="H48">
        <f t="shared" si="2"/>
        <v>1.6974497837772298E-2</v>
      </c>
      <c r="I48">
        <f t="shared" si="3"/>
        <v>16.974497837772297</v>
      </c>
      <c r="J48">
        <f t="shared" si="4"/>
        <v>2.1645427286356822E-2</v>
      </c>
      <c r="K48">
        <f t="shared" si="5"/>
        <v>21.645427286356821</v>
      </c>
    </row>
    <row r="49" spans="4:11" x14ac:dyDescent="0.25">
      <c r="D49">
        <v>4.53</v>
      </c>
      <c r="E49">
        <v>0.24399999999999999</v>
      </c>
      <c r="F49">
        <f t="shared" si="0"/>
        <v>0.22436593681294156</v>
      </c>
      <c r="G49">
        <f t="shared" si="1"/>
        <v>22.436593681294156</v>
      </c>
      <c r="H49">
        <f t="shared" si="2"/>
        <v>1.7929772607863381E-2</v>
      </c>
      <c r="I49">
        <f t="shared" si="3"/>
        <v>17.929772607863381</v>
      </c>
      <c r="J49">
        <f t="shared" si="4"/>
        <v>2.2863568215892052E-2</v>
      </c>
      <c r="K49">
        <f t="shared" si="5"/>
        <v>22.863568215892052</v>
      </c>
    </row>
    <row r="50" spans="4:11" x14ac:dyDescent="0.25">
      <c r="D50">
        <v>4.62</v>
      </c>
      <c r="E50">
        <v>0.255</v>
      </c>
      <c r="F50">
        <f t="shared" si="0"/>
        <v>0.22882353820657617</v>
      </c>
      <c r="G50">
        <f t="shared" si="1"/>
        <v>22.882353820657617</v>
      </c>
      <c r="H50">
        <f t="shared" si="2"/>
        <v>1.873808202870968E-2</v>
      </c>
      <c r="I50">
        <f t="shared" si="3"/>
        <v>18.73808202870968</v>
      </c>
      <c r="J50">
        <f t="shared" si="4"/>
        <v>2.3894302848575712E-2</v>
      </c>
      <c r="K50">
        <f t="shared" si="5"/>
        <v>23.894302848575713</v>
      </c>
    </row>
    <row r="51" spans="4:11" x14ac:dyDescent="0.25">
      <c r="D51">
        <v>4.7300000000000004</v>
      </c>
      <c r="E51">
        <v>0.26700000000000002</v>
      </c>
      <c r="F51">
        <f t="shared" si="0"/>
        <v>0.23427171768768509</v>
      </c>
      <c r="G51">
        <f t="shared" si="1"/>
        <v>23.42717176876851</v>
      </c>
      <c r="H51">
        <f t="shared" si="2"/>
        <v>1.9619874124178371E-2</v>
      </c>
      <c r="I51">
        <f t="shared" si="3"/>
        <v>19.61987412417837</v>
      </c>
      <c r="J51">
        <f t="shared" si="4"/>
        <v>2.5018740629685156E-2</v>
      </c>
      <c r="K51">
        <f t="shared" si="5"/>
        <v>25.018740629685155</v>
      </c>
    </row>
    <row r="52" spans="4:11" x14ac:dyDescent="0.25">
      <c r="D52">
        <v>4.82</v>
      </c>
      <c r="E52">
        <v>0.28000000000000003</v>
      </c>
      <c r="F52">
        <f t="shared" si="0"/>
        <v>0.23872931908131967</v>
      </c>
      <c r="G52">
        <f t="shared" si="1"/>
        <v>23.872931908131967</v>
      </c>
      <c r="H52">
        <f t="shared" si="2"/>
        <v>2.0575148894269455E-2</v>
      </c>
      <c r="I52">
        <f t="shared" si="3"/>
        <v>20.575148894269454</v>
      </c>
      <c r="J52">
        <f t="shared" si="4"/>
        <v>2.6236881559220392E-2</v>
      </c>
      <c r="K52">
        <f t="shared" si="5"/>
        <v>26.236881559220393</v>
      </c>
    </row>
    <row r="53" spans="4:11" x14ac:dyDescent="0.25">
      <c r="D53">
        <v>4.92</v>
      </c>
      <c r="E53">
        <v>0.29499999999999998</v>
      </c>
      <c r="F53">
        <f t="shared" si="0"/>
        <v>0.24368220951869135</v>
      </c>
      <c r="G53">
        <f t="shared" si="1"/>
        <v>24.368220951869134</v>
      </c>
      <c r="H53">
        <f t="shared" si="2"/>
        <v>2.1677389013605313E-2</v>
      </c>
      <c r="I53">
        <f t="shared" si="3"/>
        <v>21.677389013605314</v>
      </c>
      <c r="J53">
        <f t="shared" si="4"/>
        <v>2.7642428785607194E-2</v>
      </c>
      <c r="K53">
        <f t="shared" si="5"/>
        <v>27.642428785607194</v>
      </c>
    </row>
    <row r="54" spans="4:11" x14ac:dyDescent="0.25">
      <c r="D54">
        <v>5</v>
      </c>
      <c r="E54">
        <v>0.307</v>
      </c>
      <c r="F54">
        <f t="shared" si="0"/>
        <v>0.24764452186858885</v>
      </c>
      <c r="G54">
        <f t="shared" si="1"/>
        <v>24.764452186858886</v>
      </c>
      <c r="H54">
        <f t="shared" si="2"/>
        <v>2.2559181109074008E-2</v>
      </c>
      <c r="I54">
        <f t="shared" si="3"/>
        <v>22.559181109074007</v>
      </c>
      <c r="J54">
        <f t="shared" si="4"/>
        <v>2.8766866566716641E-2</v>
      </c>
      <c r="K54">
        <f t="shared" si="5"/>
        <v>28.76686656671664</v>
      </c>
    </row>
    <row r="55" spans="4:11" x14ac:dyDescent="0.25">
      <c r="D55">
        <v>5.12</v>
      </c>
      <c r="E55">
        <v>0.32500000000000001</v>
      </c>
      <c r="F55">
        <f t="shared" si="0"/>
        <v>0.25358799039343505</v>
      </c>
      <c r="G55">
        <f t="shared" si="1"/>
        <v>25.358799039343506</v>
      </c>
      <c r="H55">
        <f t="shared" si="2"/>
        <v>2.3881869252277043E-2</v>
      </c>
      <c r="I55">
        <f t="shared" si="3"/>
        <v>23.881869252277042</v>
      </c>
      <c r="J55">
        <f t="shared" si="4"/>
        <v>3.0453523238380808E-2</v>
      </c>
      <c r="K55">
        <f t="shared" si="5"/>
        <v>30.453523238380807</v>
      </c>
    </row>
    <row r="56" spans="4:11" x14ac:dyDescent="0.25">
      <c r="D56">
        <v>5.21</v>
      </c>
      <c r="E56">
        <v>0.34</v>
      </c>
      <c r="F56">
        <f t="shared" si="0"/>
        <v>0.25804559178706965</v>
      </c>
      <c r="G56">
        <f t="shared" si="1"/>
        <v>25.804559178706963</v>
      </c>
      <c r="H56">
        <f t="shared" si="2"/>
        <v>2.4984109371612908E-2</v>
      </c>
      <c r="I56">
        <f t="shared" si="3"/>
        <v>24.984109371612909</v>
      </c>
      <c r="J56">
        <f t="shared" si="4"/>
        <v>3.1859070464767617E-2</v>
      </c>
      <c r="K56">
        <f t="shared" si="5"/>
        <v>31.859070464767616</v>
      </c>
    </row>
    <row r="57" spans="4:11" x14ac:dyDescent="0.25">
      <c r="D57">
        <v>5.31</v>
      </c>
      <c r="E57">
        <v>0.35499999999999998</v>
      </c>
      <c r="F57">
        <f t="shared" si="0"/>
        <v>0.26299848222444128</v>
      </c>
      <c r="G57">
        <f t="shared" si="1"/>
        <v>26.29984822244413</v>
      </c>
      <c r="H57">
        <f t="shared" si="2"/>
        <v>2.6086349490948769E-2</v>
      </c>
      <c r="I57">
        <f t="shared" si="3"/>
        <v>26.08634949094877</v>
      </c>
      <c r="J57">
        <f t="shared" si="4"/>
        <v>3.3264617691154422E-2</v>
      </c>
      <c r="K57">
        <f t="shared" si="5"/>
        <v>33.26461769115442</v>
      </c>
    </row>
    <row r="58" spans="4:11" x14ac:dyDescent="0.25">
      <c r="D58">
        <v>5.42</v>
      </c>
      <c r="E58">
        <v>0.375</v>
      </c>
      <c r="F58">
        <f t="shared" si="0"/>
        <v>0.2684466617055502</v>
      </c>
      <c r="G58">
        <f t="shared" si="1"/>
        <v>26.844666170555023</v>
      </c>
      <c r="H58">
        <f t="shared" si="2"/>
        <v>2.7556002983396589E-2</v>
      </c>
      <c r="I58">
        <f t="shared" si="3"/>
        <v>27.556002983396588</v>
      </c>
      <c r="J58">
        <f t="shared" si="4"/>
        <v>3.5138680659670164E-2</v>
      </c>
      <c r="K58">
        <f t="shared" si="5"/>
        <v>35.138680659670165</v>
      </c>
    </row>
    <row r="59" spans="4:11" x14ac:dyDescent="0.25">
      <c r="D59">
        <v>5.54</v>
      </c>
      <c r="E59">
        <v>0.39400000000000002</v>
      </c>
      <c r="F59">
        <f t="shared" si="0"/>
        <v>0.27439013023039643</v>
      </c>
      <c r="G59">
        <f t="shared" si="1"/>
        <v>27.439013023039639</v>
      </c>
      <c r="H59">
        <f t="shared" si="2"/>
        <v>2.8952173801222017E-2</v>
      </c>
      <c r="I59">
        <f t="shared" si="3"/>
        <v>28.952173801222017</v>
      </c>
      <c r="J59">
        <f t="shared" si="4"/>
        <v>3.6919040479760121E-2</v>
      </c>
      <c r="K59">
        <f t="shared" si="5"/>
        <v>36.91904047976012</v>
      </c>
    </row>
    <row r="60" spans="4:11" x14ac:dyDescent="0.25">
      <c r="D60">
        <v>5.62</v>
      </c>
      <c r="E60">
        <v>0.41</v>
      </c>
      <c r="F60">
        <f t="shared" si="0"/>
        <v>0.2783524425802939</v>
      </c>
      <c r="G60">
        <f t="shared" si="1"/>
        <v>27.835244258029395</v>
      </c>
      <c r="H60">
        <f t="shared" si="2"/>
        <v>3.0127896595180267E-2</v>
      </c>
      <c r="I60">
        <f t="shared" si="3"/>
        <v>30.127896595180268</v>
      </c>
      <c r="J60">
        <f t="shared" si="4"/>
        <v>3.8418290854572712E-2</v>
      </c>
      <c r="K60">
        <f t="shared" si="5"/>
        <v>38.41829085457271</v>
      </c>
    </row>
    <row r="61" spans="4:11" x14ac:dyDescent="0.25">
      <c r="D61">
        <v>5.7</v>
      </c>
      <c r="E61">
        <v>0.42599999999999999</v>
      </c>
      <c r="F61">
        <f t="shared" si="0"/>
        <v>0.28231475493019126</v>
      </c>
      <c r="G61">
        <f t="shared" si="1"/>
        <v>28.231475493019126</v>
      </c>
      <c r="H61">
        <f t="shared" si="2"/>
        <v>3.1303619389138525E-2</v>
      </c>
      <c r="I61">
        <f t="shared" si="3"/>
        <v>31.303619389138525</v>
      </c>
      <c r="J61">
        <f t="shared" si="4"/>
        <v>3.9917541229385303E-2</v>
      </c>
      <c r="K61">
        <f t="shared" si="5"/>
        <v>39.9175412293853</v>
      </c>
    </row>
    <row r="62" spans="4:11" x14ac:dyDescent="0.25">
      <c r="D62">
        <v>5.8</v>
      </c>
      <c r="E62">
        <v>0.44500000000000001</v>
      </c>
      <c r="F62">
        <f t="shared" si="0"/>
        <v>0.28726764536756311</v>
      </c>
      <c r="G62">
        <f t="shared" si="1"/>
        <v>28.726764536756313</v>
      </c>
      <c r="H62">
        <f t="shared" si="2"/>
        <v>3.2699790206963952E-2</v>
      </c>
      <c r="I62">
        <f t="shared" si="3"/>
        <v>32.699790206963954</v>
      </c>
      <c r="J62">
        <f t="shared" si="4"/>
        <v>4.169790104947526E-2</v>
      </c>
      <c r="K62">
        <f t="shared" si="5"/>
        <v>41.697901049475263</v>
      </c>
    </row>
    <row r="63" spans="4:11" x14ac:dyDescent="0.25">
      <c r="D63">
        <v>5.91</v>
      </c>
      <c r="E63">
        <v>0.46600000000000003</v>
      </c>
      <c r="F63">
        <f t="shared" si="0"/>
        <v>0.29271582484867203</v>
      </c>
      <c r="G63">
        <f t="shared" si="1"/>
        <v>29.271582484867203</v>
      </c>
      <c r="H63">
        <f t="shared" si="2"/>
        <v>3.4242926374034165E-2</v>
      </c>
      <c r="I63">
        <f t="shared" si="3"/>
        <v>34.242926374034163</v>
      </c>
      <c r="J63">
        <f t="shared" si="4"/>
        <v>4.3665667166416788E-2</v>
      </c>
      <c r="K63">
        <f t="shared" si="5"/>
        <v>43.665667166416789</v>
      </c>
    </row>
    <row r="64" spans="4:11" x14ac:dyDescent="0.25">
      <c r="D64">
        <v>6.03</v>
      </c>
      <c r="E64">
        <v>0.49299999999999999</v>
      </c>
      <c r="F64">
        <f t="shared" si="0"/>
        <v>0.29865929337351821</v>
      </c>
      <c r="G64">
        <f t="shared" si="1"/>
        <v>29.865929337351822</v>
      </c>
      <c r="H64">
        <f t="shared" si="2"/>
        <v>3.6226958588838711E-2</v>
      </c>
      <c r="I64">
        <f t="shared" si="3"/>
        <v>36.226958588838713</v>
      </c>
      <c r="J64">
        <f t="shared" si="4"/>
        <v>4.619565217391304E-2</v>
      </c>
      <c r="K64">
        <f t="shared" si="5"/>
        <v>46.195652173913039</v>
      </c>
    </row>
    <row r="65" spans="4:11" x14ac:dyDescent="0.25">
      <c r="D65">
        <v>6.12</v>
      </c>
      <c r="E65">
        <v>0.51500000000000001</v>
      </c>
      <c r="F65">
        <f t="shared" si="0"/>
        <v>0.30311689476715281</v>
      </c>
      <c r="G65">
        <f t="shared" si="1"/>
        <v>30.311689476715284</v>
      </c>
      <c r="H65">
        <f t="shared" si="2"/>
        <v>3.7843577430531315E-2</v>
      </c>
      <c r="I65">
        <f t="shared" si="3"/>
        <v>37.843577430531312</v>
      </c>
      <c r="J65">
        <f t="shared" si="4"/>
        <v>4.8257121439280355E-2</v>
      </c>
      <c r="K65">
        <f t="shared" si="5"/>
        <v>48.257121439280354</v>
      </c>
    </row>
    <row r="66" spans="4:11" x14ac:dyDescent="0.25">
      <c r="D66">
        <v>6.21</v>
      </c>
      <c r="E66">
        <v>0.53500000000000003</v>
      </c>
      <c r="F66">
        <f t="shared" si="0"/>
        <v>0.30757449616078741</v>
      </c>
      <c r="G66">
        <f t="shared" si="1"/>
        <v>30.757449616078741</v>
      </c>
      <c r="H66">
        <f t="shared" si="2"/>
        <v>3.9313230922979135E-2</v>
      </c>
      <c r="I66">
        <f t="shared" si="3"/>
        <v>39.313230922979137</v>
      </c>
      <c r="J66">
        <f t="shared" si="4"/>
        <v>5.0131184407796105E-2</v>
      </c>
      <c r="K66">
        <f t="shared" si="5"/>
        <v>50.131184407796106</v>
      </c>
    </row>
    <row r="67" spans="4:11" x14ac:dyDescent="0.25">
      <c r="D67">
        <v>6.31</v>
      </c>
      <c r="E67">
        <v>0.55600000000000005</v>
      </c>
      <c r="F67">
        <f t="shared" ref="F67:F84" si="6">($B$2+(2*D67)-$B$2)/$B$6</f>
        <v>0.3125273865981591</v>
      </c>
      <c r="G67">
        <f t="shared" ref="G67:G84" si="7">(100*(($B$2+(2*D67)-$B$2))/$B$6)</f>
        <v>31.252738659815908</v>
      </c>
      <c r="H67">
        <f t="shared" ref="H67:H84" si="8">(E67/(2*$B$3*$B$4))</f>
        <v>4.0856367090049348E-2</v>
      </c>
      <c r="I67">
        <f t="shared" ref="I67:I84" si="9">H67*1000</f>
        <v>40.856367090049346</v>
      </c>
      <c r="J67">
        <f t="shared" ref="J67:J84" si="10">(E67/$B$8)</f>
        <v>5.2098950524737633E-2</v>
      </c>
      <c r="K67">
        <f t="shared" ref="K67:K84" si="11">J67*1000</f>
        <v>52.098950524737631</v>
      </c>
    </row>
    <row r="68" spans="4:11" x14ac:dyDescent="0.25">
      <c r="D68">
        <v>6.44</v>
      </c>
      <c r="E68">
        <v>0.58699999999999997</v>
      </c>
      <c r="F68">
        <f t="shared" si="6"/>
        <v>0.31896614416674252</v>
      </c>
      <c r="G68">
        <f t="shared" si="7"/>
        <v>31.89661441667425</v>
      </c>
      <c r="H68">
        <f t="shared" si="8"/>
        <v>4.3134330003343456E-2</v>
      </c>
      <c r="I68">
        <f t="shared" si="9"/>
        <v>43.134330003343457</v>
      </c>
      <c r="J68">
        <f t="shared" si="10"/>
        <v>5.5003748125937023E-2</v>
      </c>
      <c r="K68">
        <f t="shared" si="11"/>
        <v>55.003748125937022</v>
      </c>
    </row>
    <row r="69" spans="4:11" x14ac:dyDescent="0.25">
      <c r="D69">
        <v>6.53</v>
      </c>
      <c r="E69">
        <v>0.61299999999999999</v>
      </c>
      <c r="F69">
        <f t="shared" si="6"/>
        <v>0.32342374556037712</v>
      </c>
      <c r="G69">
        <f t="shared" si="7"/>
        <v>32.342374556037711</v>
      </c>
      <c r="H69">
        <f t="shared" si="8"/>
        <v>4.5044879543525623E-2</v>
      </c>
      <c r="I69">
        <f t="shared" si="9"/>
        <v>45.044879543525624</v>
      </c>
      <c r="J69">
        <f t="shared" si="10"/>
        <v>5.7440029985007489E-2</v>
      </c>
      <c r="K69">
        <f t="shared" si="11"/>
        <v>57.440029985007492</v>
      </c>
    </row>
    <row r="70" spans="4:11" x14ac:dyDescent="0.25">
      <c r="D70">
        <v>6.62</v>
      </c>
      <c r="E70">
        <v>0.63800000000000001</v>
      </c>
      <c r="F70">
        <f t="shared" si="6"/>
        <v>0.32788134695401172</v>
      </c>
      <c r="G70">
        <f t="shared" si="7"/>
        <v>32.788134695401169</v>
      </c>
      <c r="H70">
        <f t="shared" si="8"/>
        <v>4.6881946409085398E-2</v>
      </c>
      <c r="I70">
        <f t="shared" si="9"/>
        <v>46.881946409085401</v>
      </c>
      <c r="J70">
        <f t="shared" si="10"/>
        <v>5.9782608695652169E-2</v>
      </c>
      <c r="K70">
        <f t="shared" si="11"/>
        <v>59.782608695652172</v>
      </c>
    </row>
    <row r="71" spans="4:11" x14ac:dyDescent="0.25">
      <c r="D71">
        <v>6.72</v>
      </c>
      <c r="E71">
        <v>0.66500000000000004</v>
      </c>
      <c r="F71">
        <f t="shared" si="6"/>
        <v>0.33283423739138335</v>
      </c>
      <c r="G71">
        <f t="shared" si="7"/>
        <v>33.283423739138335</v>
      </c>
      <c r="H71">
        <f t="shared" si="8"/>
        <v>4.8865978623889951E-2</v>
      </c>
      <c r="I71">
        <f t="shared" si="9"/>
        <v>48.865978623889951</v>
      </c>
      <c r="J71">
        <f t="shared" si="10"/>
        <v>6.2312593703148428E-2</v>
      </c>
      <c r="K71">
        <f t="shared" si="11"/>
        <v>62.31259370314843</v>
      </c>
    </row>
    <row r="72" spans="4:11" x14ac:dyDescent="0.25">
      <c r="D72">
        <v>6.81</v>
      </c>
      <c r="E72">
        <v>0.69399999999999995</v>
      </c>
      <c r="F72">
        <f t="shared" si="6"/>
        <v>0.33729183878501795</v>
      </c>
      <c r="G72">
        <f t="shared" si="7"/>
        <v>33.7291838785018</v>
      </c>
      <c r="H72">
        <f t="shared" si="8"/>
        <v>5.0996976187939282E-2</v>
      </c>
      <c r="I72">
        <f t="shared" si="9"/>
        <v>50.996976187939282</v>
      </c>
      <c r="J72">
        <f t="shared" si="10"/>
        <v>6.5029985007496238E-2</v>
      </c>
      <c r="K72">
        <f t="shared" si="11"/>
        <v>65.029985007496236</v>
      </c>
    </row>
    <row r="73" spans="4:11" x14ac:dyDescent="0.25">
      <c r="D73">
        <v>6.91</v>
      </c>
      <c r="E73">
        <v>0.72299999999999998</v>
      </c>
      <c r="F73">
        <f t="shared" si="6"/>
        <v>0.3422447292223898</v>
      </c>
      <c r="G73">
        <f t="shared" si="7"/>
        <v>34.224472922238981</v>
      </c>
      <c r="H73">
        <f t="shared" si="8"/>
        <v>5.3127973751988619E-2</v>
      </c>
      <c r="I73">
        <f t="shared" si="9"/>
        <v>53.12797375198862</v>
      </c>
      <c r="J73">
        <f t="shared" si="10"/>
        <v>6.7747376311844076E-2</v>
      </c>
      <c r="K73">
        <f t="shared" si="11"/>
        <v>67.747376311844079</v>
      </c>
    </row>
    <row r="74" spans="4:11" x14ac:dyDescent="0.25">
      <c r="D74">
        <v>7</v>
      </c>
      <c r="E74">
        <v>0.75</v>
      </c>
      <c r="F74">
        <f t="shared" si="6"/>
        <v>0.3467023306160244</v>
      </c>
      <c r="G74">
        <f t="shared" si="7"/>
        <v>34.670233061602438</v>
      </c>
      <c r="H74">
        <f t="shared" si="8"/>
        <v>5.5112005966793179E-2</v>
      </c>
      <c r="I74">
        <f t="shared" si="9"/>
        <v>55.112005966793177</v>
      </c>
      <c r="J74">
        <f t="shared" si="10"/>
        <v>7.0277361319340328E-2</v>
      </c>
      <c r="K74">
        <f t="shared" si="11"/>
        <v>70.277361319340329</v>
      </c>
    </row>
    <row r="75" spans="4:11" x14ac:dyDescent="0.25">
      <c r="D75">
        <v>7.1</v>
      </c>
      <c r="E75">
        <v>0.77900000000000003</v>
      </c>
      <c r="F75">
        <f t="shared" si="6"/>
        <v>0.35165522105339608</v>
      </c>
      <c r="G75">
        <f t="shared" si="7"/>
        <v>35.165522105339605</v>
      </c>
      <c r="H75">
        <f t="shared" si="8"/>
        <v>5.7243003530842516E-2</v>
      </c>
      <c r="I75">
        <f t="shared" si="9"/>
        <v>57.243003530842515</v>
      </c>
      <c r="J75">
        <f t="shared" si="10"/>
        <v>7.2994752623688153E-2</v>
      </c>
      <c r="K75">
        <f t="shared" si="11"/>
        <v>72.994752623688157</v>
      </c>
    </row>
    <row r="76" spans="4:11" x14ac:dyDescent="0.25">
      <c r="D76">
        <v>7.22</v>
      </c>
      <c r="E76">
        <v>0.81599999999999995</v>
      </c>
      <c r="F76">
        <f t="shared" si="6"/>
        <v>0.35759868957824226</v>
      </c>
      <c r="G76">
        <f t="shared" si="7"/>
        <v>35.759868957824224</v>
      </c>
      <c r="H76">
        <f t="shared" si="8"/>
        <v>5.9961862491870972E-2</v>
      </c>
      <c r="I76">
        <f t="shared" si="9"/>
        <v>59.961862491870974</v>
      </c>
      <c r="J76">
        <f t="shared" si="10"/>
        <v>7.6461769115442266E-2</v>
      </c>
      <c r="K76">
        <f t="shared" si="11"/>
        <v>76.461769115442266</v>
      </c>
    </row>
    <row r="77" spans="4:11" x14ac:dyDescent="0.25">
      <c r="D77">
        <v>7.31</v>
      </c>
      <c r="E77">
        <v>0.84299999999999997</v>
      </c>
      <c r="F77">
        <f t="shared" si="6"/>
        <v>0.36205629097187686</v>
      </c>
      <c r="G77">
        <f t="shared" si="7"/>
        <v>36.205629097187682</v>
      </c>
      <c r="H77">
        <f t="shared" si="8"/>
        <v>6.1945894706675525E-2</v>
      </c>
      <c r="I77">
        <f t="shared" si="9"/>
        <v>61.945894706675524</v>
      </c>
      <c r="J77">
        <f t="shared" si="10"/>
        <v>7.8991754122938518E-2</v>
      </c>
      <c r="K77">
        <f t="shared" si="11"/>
        <v>78.991754122938517</v>
      </c>
    </row>
    <row r="78" spans="4:11" x14ac:dyDescent="0.25">
      <c r="D78">
        <v>7.42</v>
      </c>
      <c r="E78">
        <v>0.88200000000000001</v>
      </c>
      <c r="F78">
        <f t="shared" si="6"/>
        <v>0.36750447045298579</v>
      </c>
      <c r="G78">
        <f t="shared" si="7"/>
        <v>36.750447045298579</v>
      </c>
      <c r="H78">
        <f t="shared" si="8"/>
        <v>6.4811719016948779E-2</v>
      </c>
      <c r="I78">
        <f t="shared" si="9"/>
        <v>64.811719016948786</v>
      </c>
      <c r="J78">
        <f t="shared" si="10"/>
        <v>8.2646176911544231E-2</v>
      </c>
      <c r="K78">
        <f t="shared" si="11"/>
        <v>82.646176911544231</v>
      </c>
    </row>
    <row r="79" spans="4:11" x14ac:dyDescent="0.25">
      <c r="D79">
        <v>7.52</v>
      </c>
      <c r="E79">
        <v>0.91600000000000004</v>
      </c>
      <c r="F79">
        <f t="shared" si="6"/>
        <v>0.37245736089035764</v>
      </c>
      <c r="G79">
        <f t="shared" si="7"/>
        <v>37.245736089035766</v>
      </c>
      <c r="H79">
        <f t="shared" si="8"/>
        <v>6.7310129954110065E-2</v>
      </c>
      <c r="I79">
        <f t="shared" si="9"/>
        <v>67.310129954110067</v>
      </c>
      <c r="J79">
        <f t="shared" si="10"/>
        <v>8.5832083958020985E-2</v>
      </c>
      <c r="K79">
        <f t="shared" si="11"/>
        <v>85.832083958020988</v>
      </c>
    </row>
    <row r="80" spans="4:11" x14ac:dyDescent="0.25">
      <c r="D80">
        <v>7.61</v>
      </c>
      <c r="E80">
        <v>0.94899999999999995</v>
      </c>
      <c r="F80">
        <f t="shared" si="6"/>
        <v>0.37691496228399224</v>
      </c>
      <c r="G80">
        <f t="shared" si="7"/>
        <v>37.691496228399224</v>
      </c>
      <c r="H80">
        <f t="shared" si="8"/>
        <v>6.9735058216648965E-2</v>
      </c>
      <c r="I80">
        <f t="shared" si="9"/>
        <v>69.735058216648966</v>
      </c>
      <c r="J80">
        <f t="shared" si="10"/>
        <v>8.8924287856071954E-2</v>
      </c>
      <c r="K80">
        <f t="shared" si="11"/>
        <v>88.924287856071956</v>
      </c>
    </row>
    <row r="81" spans="4:11" x14ac:dyDescent="0.25">
      <c r="D81">
        <v>7.71</v>
      </c>
      <c r="E81">
        <v>0.98</v>
      </c>
      <c r="F81">
        <f t="shared" si="6"/>
        <v>0.38186785272136409</v>
      </c>
      <c r="G81">
        <f t="shared" si="7"/>
        <v>38.186785272136405</v>
      </c>
      <c r="H81">
        <f t="shared" si="8"/>
        <v>7.2013021129943081E-2</v>
      </c>
      <c r="I81">
        <f t="shared" si="9"/>
        <v>72.013021129943084</v>
      </c>
      <c r="J81">
        <f t="shared" si="10"/>
        <v>9.1829085457271364E-2</v>
      </c>
      <c r="K81">
        <f t="shared" si="11"/>
        <v>91.829085457271361</v>
      </c>
    </row>
    <row r="82" spans="4:11" x14ac:dyDescent="0.25">
      <c r="D82">
        <v>7.82</v>
      </c>
      <c r="E82">
        <v>1.02</v>
      </c>
      <c r="F82">
        <f t="shared" si="6"/>
        <v>0.38731603220247302</v>
      </c>
      <c r="G82">
        <f t="shared" si="7"/>
        <v>38.731603220247294</v>
      </c>
      <c r="H82">
        <f t="shared" si="8"/>
        <v>7.495232811483872E-2</v>
      </c>
      <c r="I82">
        <f t="shared" si="9"/>
        <v>74.952328114838721</v>
      </c>
      <c r="J82">
        <f t="shared" si="10"/>
        <v>9.557721139430285E-2</v>
      </c>
      <c r="K82">
        <f t="shared" si="11"/>
        <v>95.57721139430285</v>
      </c>
    </row>
    <row r="83" spans="4:11" x14ac:dyDescent="0.25">
      <c r="D83">
        <v>7.87</v>
      </c>
      <c r="E83">
        <v>1.04</v>
      </c>
      <c r="F83">
        <f t="shared" si="6"/>
        <v>0.38979247742115891</v>
      </c>
      <c r="G83">
        <f t="shared" si="7"/>
        <v>38.979247742115895</v>
      </c>
      <c r="H83">
        <f t="shared" si="8"/>
        <v>7.642198160728654E-2</v>
      </c>
      <c r="I83">
        <f t="shared" si="9"/>
        <v>76.42198160728654</v>
      </c>
      <c r="J83">
        <f t="shared" si="10"/>
        <v>9.7451274362818585E-2</v>
      </c>
      <c r="K83">
        <f t="shared" si="11"/>
        <v>97.45127436281858</v>
      </c>
    </row>
    <row r="84" spans="4:11" x14ac:dyDescent="0.25">
      <c r="D84">
        <v>7.88</v>
      </c>
      <c r="E84">
        <v>0.16500000000000001</v>
      </c>
      <c r="F84">
        <f t="shared" si="6"/>
        <v>0.39028776646489599</v>
      </c>
      <c r="G84">
        <f t="shared" si="7"/>
        <v>39.028776646489597</v>
      </c>
      <c r="H84">
        <f t="shared" si="8"/>
        <v>1.2124641312694499E-2</v>
      </c>
      <c r="I84">
        <f t="shared" si="9"/>
        <v>12.124641312694498</v>
      </c>
      <c r="J84">
        <f t="shared" si="10"/>
        <v>1.5461019490254873E-2</v>
      </c>
      <c r="K84">
        <f t="shared" si="11"/>
        <v>15.461019490254873</v>
      </c>
    </row>
    <row r="86" spans="4:11" x14ac:dyDescent="0.25">
      <c r="D86" t="s">
        <v>29</v>
      </c>
      <c r="E86">
        <f>E83/B8</f>
        <v>9.7451274362818585E-2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Young's Mod Values</vt:lpstr>
      <vt:lpstr>Tensile strength and L at break</vt:lpstr>
      <vt:lpstr>POMaC8 50-50 D-S3C</vt:lpstr>
      <vt:lpstr>POMaC8 60_40 D-S1</vt:lpstr>
      <vt:lpstr>POMaC8 60_40 D-S2</vt:lpstr>
      <vt:lpstr>POMaC8 70-30 D-S1</vt:lpstr>
      <vt:lpstr>POMaC8 70-30 D-S2</vt:lpstr>
      <vt:lpstr>POMaC8 70-30 D-S3</vt:lpstr>
      <vt:lpstr>POMaC8 80-20 D-S1</vt:lpstr>
      <vt:lpstr>POMaC8 80-20 D-S2</vt:lpstr>
      <vt:lpstr>POMaC8 90-10 D-S1</vt:lpstr>
      <vt:lpstr>POMaC8 90-10 D-S2</vt:lpstr>
      <vt:lpstr>POMaC8 90-10 D-S3</vt:lpstr>
      <vt:lpstr>POMaC8 90-10 D-S4</vt:lpstr>
      <vt:lpstr>POMaC 95-5 D-S1</vt:lpstr>
      <vt:lpstr>POMaC 95-5 D-S2</vt:lpstr>
      <vt:lpstr>POMaC8 100-0 D-S1</vt:lpstr>
      <vt:lpstr>POMaC8 100-0 D-S2</vt:lpstr>
      <vt:lpstr>POMaC 100-0 D-S3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Wales, Dominic J</cp:lastModifiedBy>
  <dcterms:created xsi:type="dcterms:W3CDTF">2021-03-03T09:16:15Z</dcterms:created>
  <dcterms:modified xsi:type="dcterms:W3CDTF">2022-07-06T13:15:16Z</dcterms:modified>
</cp:coreProperties>
</file>